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835" windowHeight="5805" activeTab="0"/>
  </bookViews>
  <sheets>
    <sheet name="BDmcs004" sheetId="1" r:id="rId1"/>
  </sheets>
  <externalReferences>
    <externalReference r:id="rId4"/>
  </externalReferences>
  <definedNames>
    <definedName name="_xlnm.Print_Area" localSheetId="0">'BDmcs004'!$A$2:$J$83</definedName>
    <definedName name="_xlnm.Print_Titles" localSheetId="0">'BDmcs004'!$2:$4</definedName>
  </definedNames>
  <calcPr fullCalcOnLoad="1"/>
</workbook>
</file>

<file path=xl/sharedStrings.xml><?xml version="1.0" encoding="utf-8"?>
<sst xmlns="http://schemas.openxmlformats.org/spreadsheetml/2006/main" count="250" uniqueCount="141">
  <si>
    <t>月份：106/04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</si>
  <si>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</si>
  <si>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</si>
  <si>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>國內政府債券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</si>
  <si>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國內金融債券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</si>
  <si>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國內公司債券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</si>
  <si>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國內受益證券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</si>
  <si>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國際債券及
外國債券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</si>
  <si>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</si>
  <si>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百分比</t>
    </r>
    <r>
      <rPr>
        <sz val="10"/>
        <rFont val="Times New Roman"/>
        <family val="1"/>
      </rPr>
      <t>%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</si>
  <si>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</si>
  <si>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</si>
  <si>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</si>
  <si>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Government Bonds</t>
  </si>
  <si>
    <t>Financial
Debentures</t>
  </si>
  <si>
    <t>Corporate Bonds</t>
  </si>
  <si>
    <t>Beneficiary
Securities</t>
  </si>
  <si>
    <t>International Bonds 
&amp; Foreign Bonds</t>
  </si>
  <si>
    <t>Total</t>
  </si>
  <si>
    <t>Rate%</t>
  </si>
  <si>
    <t>CNY</t>
  </si>
  <si>
    <t>067</t>
  </si>
  <si>
    <t>元大銀行</t>
  </si>
  <si>
    <t>920</t>
  </si>
  <si>
    <t>凱基證券</t>
  </si>
  <si>
    <t>9A0</t>
  </si>
  <si>
    <t>永豐金證券</t>
  </si>
  <si>
    <t>CNY 合計</t>
  </si>
  <si>
    <t>NZD</t>
  </si>
  <si>
    <t>NZD 合計</t>
  </si>
  <si>
    <t>TWD</t>
  </si>
  <si>
    <t>060</t>
  </si>
  <si>
    <t>法國巴黎銀行</t>
  </si>
  <si>
    <t>063</t>
  </si>
  <si>
    <t>華南銀行</t>
  </si>
  <si>
    <t>065</t>
  </si>
  <si>
    <t>永豐銀行</t>
  </si>
  <si>
    <t>068</t>
  </si>
  <si>
    <t>玉山銀行</t>
  </si>
  <si>
    <t>069</t>
  </si>
  <si>
    <t>安泰商銀</t>
  </si>
  <si>
    <t>071</t>
  </si>
  <si>
    <t>兆豐國際商業銀行</t>
  </si>
  <si>
    <t>074</t>
  </si>
  <si>
    <t>台北富邦銀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</si>
  <si>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</si>
  <si>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</si>
  <si>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</si>
  <si>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</si>
  <si>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</si>
  <si>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</si>
  <si>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</si>
  <si>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</si>
  <si>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086</t>
  </si>
  <si>
    <t>華泰銀行</t>
  </si>
  <si>
    <t>087</t>
  </si>
  <si>
    <t>臺灣銀行</t>
  </si>
  <si>
    <t>090</t>
  </si>
  <si>
    <t>陽信銀行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</si>
  <si>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</si>
  <si>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</si>
  <si>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</si>
  <si>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</si>
  <si>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</si>
  <si>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</si>
  <si>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</si>
  <si>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</si>
  <si>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</si>
  <si>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</si>
  <si>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</si>
  <si>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</si>
  <si>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104</t>
  </si>
  <si>
    <t>臺銀證券</t>
  </si>
  <si>
    <t>111</t>
  </si>
  <si>
    <t>臺灣企銀</t>
  </si>
  <si>
    <t>116</t>
  </si>
  <si>
    <t>日盛證券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</si>
  <si>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</si>
  <si>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</si>
  <si>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</si>
  <si>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</si>
  <si>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</si>
  <si>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</si>
  <si>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</si>
  <si>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</si>
  <si>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</si>
  <si>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</si>
  <si>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</si>
  <si>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</si>
  <si>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</si>
  <si>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</si>
  <si>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</si>
  <si>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</si>
  <si>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</si>
  <si>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</si>
  <si>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</si>
  <si>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</si>
  <si>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</si>
  <si>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</si>
  <si>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</si>
  <si>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</si>
  <si>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</si>
  <si>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</si>
  <si>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</si>
  <si>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</si>
  <si>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</si>
  <si>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</si>
  <si>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</si>
  <si>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</si>
  <si>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585</t>
  </si>
  <si>
    <t>統一證券</t>
  </si>
  <si>
    <t>592</t>
  </si>
  <si>
    <t>元富證券</t>
  </si>
  <si>
    <t>616</t>
  </si>
  <si>
    <t>中國信託證</t>
  </si>
  <si>
    <t>653</t>
  </si>
  <si>
    <t>大眾證券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</si>
  <si>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</si>
  <si>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</si>
  <si>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</si>
  <si>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</si>
  <si>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</si>
  <si>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</si>
  <si>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</si>
  <si>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</si>
  <si>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888</t>
  </si>
  <si>
    <t>國泰綜合證</t>
  </si>
  <si>
    <t>910</t>
  </si>
  <si>
    <t>群益金鼎證</t>
  </si>
  <si>
    <t>930</t>
  </si>
  <si>
    <t>華南永昌證</t>
  </si>
  <si>
    <t>960</t>
  </si>
  <si>
    <t>富邦證券</t>
  </si>
  <si>
    <t>980</t>
  </si>
  <si>
    <t>元大證券公司</t>
  </si>
  <si>
    <t>TWD 合計</t>
  </si>
  <si>
    <t>USD</t>
  </si>
  <si>
    <t>055</t>
  </si>
  <si>
    <t>德意志銀行</t>
  </si>
  <si>
    <t>USD 合計</t>
  </si>
  <si>
    <t xml:space="preserve">處所營業金額累計月報表－買賣斷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</si>
</sst>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0.00"/>
    <numFmt numFmtId="177" formatCode="##0.00%"/>
    <numFmt numFmtId="178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>
      <alignment vertical="center"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 shrinkToFi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176" fontId="42" fillId="0" borderId="0" xfId="0" applyNumberFormat="1" applyFont="1" applyAlignment="1">
      <alignment horizontal="right" vertical="center"/>
    </xf>
    <xf numFmtId="177" fontId="42" fillId="0" borderId="0" xfId="0" applyNumberFormat="1" applyFont="1" applyAlignment="1">
      <alignment horizontal="right" vertical="center"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176" fontId="42" fillId="0" borderId="13" xfId="0" applyNumberFormat="1" applyFont="1" applyBorder="1" applyAlignment="1">
      <alignment horizontal="right" vertical="top"/>
    </xf>
    <xf numFmtId="177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04\WebBD2017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4"/>
  <dimension ref="A1:J83"/>
  <sheetViews>
    <sheetView tabSelected="1" zoomScalePageLayoutView="0" workbookViewId="0" topLeftCell="A1">
      <selection activeCell="A1" sqref="A1:J1"/>
    </sheetView>
  </sheetViews>
  <sheetFormatPr defaultColWidth="9.00390625" defaultRowHeight="16.5" outlineLevelRow="2"/>
  <cols>
    <col min="1" max="1" width="6.625" style="1" customWidth="1"/>
    <col min="2" max="2" width="4.625" style="28" customWidth="1"/>
    <col min="3" max="3" width="10.625" style="1" customWidth="1"/>
    <col min="4" max="9" width="15.625" style="1" customWidth="1"/>
    <col min="10" max="10" width="8.625" style="1" customWidth="1"/>
    <col min="11" max="16384" width="9.00390625" style="1" customWidth="1"/>
  </cols>
  <sheetData>
    <row r="1" spans="1:10" ht="39.75" customHeight="1">
      <c r="A1" s="29" t="s">
        <v>140</v>
      </c>
      <c r="B1" s="30"/>
      <c r="C1" s="30"/>
      <c r="D1" s="30"/>
      <c r="E1" s="30"/>
      <c r="F1" s="30"/>
      <c r="G1" s="30"/>
      <c r="H1" s="30"/>
      <c r="I1" s="30"/>
      <c r="J1" s="30"/>
    </row>
    <row r="2" spans="1:2" ht="14.25">
      <c r="A2" s="2" t="s">
        <v>0</v>
      </c>
      <c r="B2" s="2"/>
    </row>
    <row r="3" spans="1:10" s="8" customFormat="1" ht="28.5">
      <c r="A3" s="3" t="s">
        <v>1</v>
      </c>
      <c r="B3" s="4" t="s">
        <v>2</v>
      </c>
      <c r="C3" s="5"/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</row>
    <row r="4" spans="1:10" s="8" customFormat="1" ht="27">
      <c r="A4" s="9" t="s">
        <v>10</v>
      </c>
      <c r="B4" s="10" t="s">
        <v>11</v>
      </c>
      <c r="C4" s="11" t="s">
        <v>12</v>
      </c>
      <c r="D4" s="12" t="s">
        <v>13</v>
      </c>
      <c r="E4" s="13" t="s">
        <v>14</v>
      </c>
      <c r="F4" s="12" t="s">
        <v>15</v>
      </c>
      <c r="G4" s="14" t="s">
        <v>16</v>
      </c>
      <c r="H4" s="13" t="s">
        <v>17</v>
      </c>
      <c r="I4" s="12" t="s">
        <v>18</v>
      </c>
      <c r="J4" s="12" t="s">
        <v>19</v>
      </c>
    </row>
    <row r="5" spans="1:10" ht="14.25" outlineLevel="2">
      <c r="A5" s="15" t="s">
        <v>20</v>
      </c>
      <c r="B5" s="15" t="s">
        <v>21</v>
      </c>
      <c r="C5" s="16" t="s">
        <v>22</v>
      </c>
      <c r="D5" s="17">
        <v>0</v>
      </c>
      <c r="E5" s="17">
        <v>0</v>
      </c>
      <c r="F5" s="17">
        <v>0</v>
      </c>
      <c r="G5" s="17">
        <v>0</v>
      </c>
      <c r="H5" s="17">
        <v>53998900</v>
      </c>
      <c r="I5" s="17">
        <f>SUM(D5:H5)</f>
        <v>53998900</v>
      </c>
      <c r="J5" s="18">
        <f>I5/I8</f>
        <v>0.7265316262379127</v>
      </c>
    </row>
    <row r="6" spans="1:10" ht="14.25" outlineLevel="2">
      <c r="A6" s="15" t="s">
        <v>20</v>
      </c>
      <c r="B6" s="15" t="s">
        <v>23</v>
      </c>
      <c r="C6" s="16" t="s">
        <v>24</v>
      </c>
      <c r="D6" s="17">
        <v>0</v>
      </c>
      <c r="E6" s="17">
        <v>0</v>
      </c>
      <c r="F6" s="17">
        <v>0</v>
      </c>
      <c r="G6" s="17">
        <v>0</v>
      </c>
      <c r="H6" s="17">
        <v>9650614.1</v>
      </c>
      <c r="I6" s="17">
        <f>SUM(D6:H6)</f>
        <v>9650614.1</v>
      </c>
      <c r="J6" s="18">
        <f>I6/I8</f>
        <v>0.12984479973235621</v>
      </c>
    </row>
    <row r="7" spans="1:10" ht="14.25" outlineLevel="2">
      <c r="A7" s="15" t="s">
        <v>20</v>
      </c>
      <c r="B7" s="15" t="s">
        <v>25</v>
      </c>
      <c r="C7" s="16" t="s">
        <v>26</v>
      </c>
      <c r="D7" s="17">
        <v>0</v>
      </c>
      <c r="E7" s="17">
        <v>0</v>
      </c>
      <c r="F7" s="17">
        <v>0</v>
      </c>
      <c r="G7" s="17">
        <v>0</v>
      </c>
      <c r="H7" s="17">
        <v>10674710.82</v>
      </c>
      <c r="I7" s="17">
        <f>SUM(D7:H7)</f>
        <v>10674710.82</v>
      </c>
      <c r="J7" s="18">
        <f>I7/I8</f>
        <v>0.14362357402973103</v>
      </c>
    </row>
    <row r="8" spans="1:10" s="24" customFormat="1" ht="49.5" customHeight="1" outlineLevel="1">
      <c r="A8" s="19" t="s">
        <v>27</v>
      </c>
      <c r="B8" s="20"/>
      <c r="C8" s="21"/>
      <c r="D8" s="22">
        <f>SUBTOTAL(9,D5:D7)</f>
        <v>0</v>
      </c>
      <c r="E8" s="22">
        <f>SUBTOTAL(9,E5:E7)</f>
        <v>0</v>
      </c>
      <c r="F8" s="22">
        <f>SUBTOTAL(9,F5:F7)</f>
        <v>0</v>
      </c>
      <c r="G8" s="22">
        <f>SUBTOTAL(9,G5:G7)</f>
        <v>0</v>
      </c>
      <c r="H8" s="22">
        <f>SUBTOTAL(9,H5:H7)</f>
        <v>74324224.92</v>
      </c>
      <c r="I8" s="22">
        <f>SUBTOTAL(9,I5:I7)</f>
        <v>74324224.92</v>
      </c>
      <c r="J8" s="23">
        <f>SUBTOTAL(9,J5:J7)</f>
        <v>0.9999999999999999</v>
      </c>
    </row>
    <row r="9" spans="1:10" ht="14.25" outlineLevel="2">
      <c r="A9" s="15" t="s">
        <v>28</v>
      </c>
      <c r="B9" s="15" t="s">
        <v>25</v>
      </c>
      <c r="C9" s="16" t="s">
        <v>26</v>
      </c>
      <c r="D9" s="17">
        <v>0</v>
      </c>
      <c r="E9" s="17">
        <v>0</v>
      </c>
      <c r="F9" s="17">
        <v>0</v>
      </c>
      <c r="G9" s="17">
        <v>0</v>
      </c>
      <c r="H9" s="17">
        <v>911870</v>
      </c>
      <c r="I9" s="17">
        <f>SUM(D9:H9)</f>
        <v>911870</v>
      </c>
      <c r="J9" s="18">
        <f>I9/I10</f>
        <v>1</v>
      </c>
    </row>
    <row r="10" spans="1:10" s="24" customFormat="1" ht="49.5" customHeight="1" outlineLevel="1">
      <c r="A10" s="25" t="s">
        <v>29</v>
      </c>
      <c r="B10" s="20"/>
      <c r="C10" s="21"/>
      <c r="D10" s="22">
        <f>SUBTOTAL(9,D9:D9)</f>
        <v>0</v>
      </c>
      <c r="E10" s="22">
        <f>SUBTOTAL(9,E9:E9)</f>
        <v>0</v>
      </c>
      <c r="F10" s="22">
        <f>SUBTOTAL(9,F9:F9)</f>
        <v>0</v>
      </c>
      <c r="G10" s="22">
        <f>SUBTOTAL(9,G9:G9)</f>
        <v>0</v>
      </c>
      <c r="H10" s="22">
        <f>SUBTOTAL(9,H9:H9)</f>
        <v>911870</v>
      </c>
      <c r="I10" s="22">
        <f>SUBTOTAL(9,I9:I9)</f>
        <v>911870</v>
      </c>
      <c r="J10" s="23">
        <f>SUBTOTAL(9,J9:J9)</f>
        <v>1</v>
      </c>
    </row>
    <row r="11" spans="1:10" ht="14.25" outlineLevel="2">
      <c r="A11" s="15" t="s">
        <v>30</v>
      </c>
      <c r="B11" s="15" t="s">
        <v>31</v>
      </c>
      <c r="C11" s="16" t="s">
        <v>32</v>
      </c>
      <c r="D11" s="26">
        <v>9394655241</v>
      </c>
      <c r="E11" s="26">
        <v>0</v>
      </c>
      <c r="F11" s="26">
        <v>0</v>
      </c>
      <c r="G11" s="26">
        <v>0</v>
      </c>
      <c r="H11" s="26">
        <v>0</v>
      </c>
      <c r="I11" s="26">
        <f>SUM(D11:H11)</f>
        <v>9394655241</v>
      </c>
      <c r="J11" s="18">
        <f>I11/I66</f>
        <v>0.013983854917796443</v>
      </c>
    </row>
    <row r="12" spans="1:10" ht="14.25" outlineLevel="2">
      <c r="A12" s="15" t="s">
        <v>30</v>
      </c>
      <c r="B12" s="15" t="s">
        <v>33</v>
      </c>
      <c r="C12" s="16" t="s">
        <v>34</v>
      </c>
      <c r="D12" s="26">
        <v>0</v>
      </c>
      <c r="E12" s="26">
        <v>0</v>
      </c>
      <c r="F12" s="26">
        <v>4700000000</v>
      </c>
      <c r="G12" s="26">
        <v>0</v>
      </c>
      <c r="H12" s="26">
        <v>0</v>
      </c>
      <c r="I12" s="26">
        <f>SUM(D12:H12)</f>
        <v>4700000000</v>
      </c>
      <c r="J12" s="18">
        <f>I12/I66</f>
        <v>0.006995905270351079</v>
      </c>
    </row>
    <row r="13" spans="1:10" ht="14.25" outlineLevel="2">
      <c r="A13" s="15" t="s">
        <v>30</v>
      </c>
      <c r="B13" s="15" t="s">
        <v>35</v>
      </c>
      <c r="C13" s="16" t="s">
        <v>36</v>
      </c>
      <c r="D13" s="26">
        <v>0</v>
      </c>
      <c r="E13" s="26">
        <v>1000000000</v>
      </c>
      <c r="F13" s="26">
        <v>0</v>
      </c>
      <c r="G13" s="26">
        <v>0</v>
      </c>
      <c r="H13" s="26">
        <v>0</v>
      </c>
      <c r="I13" s="26">
        <f>SUM(D13:H13)</f>
        <v>1000000000</v>
      </c>
      <c r="J13" s="18">
        <f>I13/I66</f>
        <v>0.0014884904830534211</v>
      </c>
    </row>
    <row r="14" spans="1:10" ht="14.25" outlineLevel="2">
      <c r="A14" s="15" t="s">
        <v>30</v>
      </c>
      <c r="B14" s="15" t="s">
        <v>21</v>
      </c>
      <c r="C14" s="16" t="s">
        <v>22</v>
      </c>
      <c r="D14" s="26">
        <v>0</v>
      </c>
      <c r="E14" s="26">
        <v>500039563</v>
      </c>
      <c r="F14" s="26">
        <v>2210599793</v>
      </c>
      <c r="G14" s="26">
        <v>0</v>
      </c>
      <c r="H14" s="26">
        <v>0</v>
      </c>
      <c r="I14" s="26">
        <f>SUM(D14:H14)</f>
        <v>2710639356</v>
      </c>
      <c r="J14" s="18">
        <f>I14/I66</f>
        <v>0.004034760884396054</v>
      </c>
    </row>
    <row r="15" spans="1:10" ht="14.25" outlineLevel="2">
      <c r="A15" s="15" t="s">
        <v>30</v>
      </c>
      <c r="B15" s="15" t="s">
        <v>37</v>
      </c>
      <c r="C15" s="16" t="s">
        <v>38</v>
      </c>
      <c r="D15" s="26">
        <v>2554332482</v>
      </c>
      <c r="E15" s="26">
        <v>1200523906</v>
      </c>
      <c r="F15" s="26">
        <v>1453613376</v>
      </c>
      <c r="G15" s="26">
        <v>0</v>
      </c>
      <c r="H15" s="26">
        <v>0</v>
      </c>
      <c r="I15" s="26">
        <f>SUM(D15:H15)</f>
        <v>5208469764</v>
      </c>
      <c r="J15" s="18">
        <f>I15/I66</f>
        <v>0.007752757674985498</v>
      </c>
    </row>
    <row r="16" spans="1:10" ht="14.25" outlineLevel="2">
      <c r="A16" s="15" t="s">
        <v>30</v>
      </c>
      <c r="B16" s="15" t="s">
        <v>39</v>
      </c>
      <c r="C16" s="16" t="s">
        <v>40</v>
      </c>
      <c r="D16" s="26">
        <v>405149423</v>
      </c>
      <c r="E16" s="26">
        <v>0</v>
      </c>
      <c r="F16" s="26">
        <v>3410432492</v>
      </c>
      <c r="G16" s="26">
        <v>0</v>
      </c>
      <c r="H16" s="26">
        <v>0</v>
      </c>
      <c r="I16" s="26">
        <f>SUM(D16:H16)</f>
        <v>3815581915</v>
      </c>
      <c r="J16" s="18">
        <f>I16/I66</f>
        <v>0.0056794573677882475</v>
      </c>
    </row>
    <row r="17" spans="1:10" ht="14.25" outlineLevel="2">
      <c r="A17" s="15" t="s">
        <v>30</v>
      </c>
      <c r="B17" s="15" t="s">
        <v>41</v>
      </c>
      <c r="C17" s="16" t="s">
        <v>42</v>
      </c>
      <c r="D17" s="26">
        <v>0</v>
      </c>
      <c r="E17" s="26">
        <v>0</v>
      </c>
      <c r="F17" s="26">
        <v>800043419</v>
      </c>
      <c r="G17" s="26">
        <v>0</v>
      </c>
      <c r="H17" s="26">
        <v>0</v>
      </c>
      <c r="I17" s="26">
        <f>SUM(D17:H17)</f>
        <v>800043419</v>
      </c>
      <c r="J17" s="18">
        <f>I17/I66</f>
        <v>0.0011908570152110206</v>
      </c>
    </row>
    <row r="18" spans="1:10" ht="14.25" outlineLevel="2">
      <c r="A18" s="15" t="s">
        <v>30</v>
      </c>
      <c r="B18" s="15" t="s">
        <v>43</v>
      </c>
      <c r="C18" s="16" t="s">
        <v>44</v>
      </c>
      <c r="D18" s="26">
        <v>52120376649</v>
      </c>
      <c r="E18" s="26">
        <v>300000000</v>
      </c>
      <c r="F18" s="26">
        <v>6424663370</v>
      </c>
      <c r="G18" s="26">
        <v>0</v>
      </c>
      <c r="H18" s="26">
        <v>0</v>
      </c>
      <c r="I18" s="26">
        <f>SUM(D18:H18)</f>
        <v>58845040019</v>
      </c>
      <c r="J18" s="18">
        <f>I18/I66</f>
        <v>0.0875902820431792</v>
      </c>
    </row>
    <row r="19" spans="1:10" ht="14.25" outlineLevel="2">
      <c r="A19" s="15" t="s">
        <v>30</v>
      </c>
      <c r="B19" s="15" t="s">
        <v>45</v>
      </c>
      <c r="C19" s="16" t="s">
        <v>46</v>
      </c>
      <c r="D19" s="26">
        <v>1085611302</v>
      </c>
      <c r="E19" s="26">
        <v>500000000</v>
      </c>
      <c r="F19" s="26">
        <v>1723280669</v>
      </c>
      <c r="G19" s="26">
        <v>0</v>
      </c>
      <c r="H19" s="26">
        <v>0</v>
      </c>
      <c r="I19" s="26">
        <f>SUM(D19:H19)</f>
        <v>3308891971</v>
      </c>
      <c r="J19" s="18">
        <f>I19/I66</f>
        <v>0.004925254208285376</v>
      </c>
    </row>
    <row r="20" spans="1:10" ht="14.25" outlineLevel="2">
      <c r="A20" s="15" t="s">
        <v>30</v>
      </c>
      <c r="B20" s="15" t="s">
        <v>47</v>
      </c>
      <c r="C20" s="16" t="s">
        <v>48</v>
      </c>
      <c r="D20" s="26">
        <v>43206712066</v>
      </c>
      <c r="E20" s="26">
        <v>0</v>
      </c>
      <c r="F20" s="26">
        <v>0</v>
      </c>
      <c r="G20" s="26">
        <v>0</v>
      </c>
      <c r="H20" s="26">
        <v>0</v>
      </c>
      <c r="I20" s="26">
        <f>SUM(D20:H20)</f>
        <v>43206712066</v>
      </c>
      <c r="J20" s="18">
        <f>I20/I66</f>
        <v>0.06431277971427042</v>
      </c>
    </row>
    <row r="21" spans="1:10" ht="14.25" outlineLevel="2">
      <c r="A21" s="15" t="s">
        <v>30</v>
      </c>
      <c r="B21" s="15" t="s">
        <v>49</v>
      </c>
      <c r="C21" s="16" t="s">
        <v>50</v>
      </c>
      <c r="D21" s="26">
        <v>19845132160</v>
      </c>
      <c r="E21" s="26">
        <v>0</v>
      </c>
      <c r="F21" s="26">
        <v>2802759578</v>
      </c>
      <c r="G21" s="26">
        <v>0</v>
      </c>
      <c r="H21" s="26">
        <v>0</v>
      </c>
      <c r="I21" s="26">
        <f>SUM(D21:H21)</f>
        <v>22647891738</v>
      </c>
      <c r="J21" s="18">
        <f>I21/I66</f>
        <v>0.033711171313237205</v>
      </c>
    </row>
    <row r="22" spans="1:10" ht="14.25" outlineLevel="2">
      <c r="A22" s="15" t="s">
        <v>30</v>
      </c>
      <c r="B22" s="15" t="s">
        <v>51</v>
      </c>
      <c r="C22" s="16" t="s">
        <v>52</v>
      </c>
      <c r="D22" s="26">
        <v>0</v>
      </c>
      <c r="E22" s="26">
        <v>0</v>
      </c>
      <c r="F22" s="26">
        <v>1325658639</v>
      </c>
      <c r="G22" s="26">
        <v>0</v>
      </c>
      <c r="H22" s="26">
        <v>0</v>
      </c>
      <c r="I22" s="26">
        <f>SUM(D22:H22)</f>
        <v>1325658639</v>
      </c>
      <c r="J22" s="18">
        <f>I22/I66</f>
        <v>0.0019732302679290508</v>
      </c>
    </row>
    <row r="23" spans="1:10" ht="14.25" outlineLevel="2">
      <c r="A23" s="15" t="s">
        <v>30</v>
      </c>
      <c r="B23" s="15" t="s">
        <v>53</v>
      </c>
      <c r="C23" s="16" t="s">
        <v>54</v>
      </c>
      <c r="D23" s="26">
        <v>0</v>
      </c>
      <c r="E23" s="26">
        <v>0</v>
      </c>
      <c r="F23" s="26">
        <v>605003057</v>
      </c>
      <c r="G23" s="26">
        <v>0</v>
      </c>
      <c r="H23" s="26">
        <v>0</v>
      </c>
      <c r="I23" s="26">
        <f>SUM(D23:H23)</f>
        <v>605003057</v>
      </c>
      <c r="J23" s="18">
        <f>I23/I66</f>
        <v>0.0009005412925627265</v>
      </c>
    </row>
    <row r="24" spans="1:10" ht="14.25" outlineLevel="2">
      <c r="A24" s="15" t="s">
        <v>30</v>
      </c>
      <c r="B24" s="15" t="s">
        <v>55</v>
      </c>
      <c r="C24" s="16" t="s">
        <v>56</v>
      </c>
      <c r="D24" s="26">
        <v>49831419</v>
      </c>
      <c r="E24" s="26">
        <v>0</v>
      </c>
      <c r="F24" s="26">
        <v>0</v>
      </c>
      <c r="G24" s="26">
        <v>0</v>
      </c>
      <c r="H24" s="26">
        <v>0</v>
      </c>
      <c r="I24" s="26">
        <f>SUM(D24:H24)</f>
        <v>49831419</v>
      </c>
      <c r="J24" s="18">
        <f>I24/I66</f>
        <v>7.417359293854742E-05</v>
      </c>
    </row>
    <row r="25" spans="1:10" ht="14.25" outlineLevel="2">
      <c r="A25" s="15" t="s">
        <v>30</v>
      </c>
      <c r="B25" s="15" t="s">
        <v>57</v>
      </c>
      <c r="C25" s="16" t="s">
        <v>58</v>
      </c>
      <c r="D25" s="26">
        <v>0</v>
      </c>
      <c r="E25" s="26">
        <v>505598800</v>
      </c>
      <c r="F25" s="26">
        <v>350548276</v>
      </c>
      <c r="G25" s="26">
        <v>0</v>
      </c>
      <c r="H25" s="26">
        <v>0</v>
      </c>
      <c r="I25" s="26">
        <f>SUM(D25:H25)</f>
        <v>856147076</v>
      </c>
      <c r="J25" s="18">
        <f>I25/I66</f>
        <v>0.001274366774720014</v>
      </c>
    </row>
    <row r="26" spans="1:10" ht="14.25" outlineLevel="2">
      <c r="A26" s="15" t="s">
        <v>30</v>
      </c>
      <c r="B26" s="15" t="s">
        <v>59</v>
      </c>
      <c r="C26" s="16" t="s">
        <v>60</v>
      </c>
      <c r="D26" s="26">
        <v>0</v>
      </c>
      <c r="E26" s="26">
        <v>0</v>
      </c>
      <c r="F26" s="26">
        <v>1260097245</v>
      </c>
      <c r="G26" s="26">
        <v>0</v>
      </c>
      <c r="H26" s="26">
        <v>0</v>
      </c>
      <c r="I26" s="26">
        <f>SUM(D26:H26)</f>
        <v>1260097245</v>
      </c>
      <c r="J26" s="18">
        <f>I26/I66</f>
        <v>0.001875642756904335</v>
      </c>
    </row>
    <row r="27" spans="1:10" ht="14.25" outlineLevel="2">
      <c r="A27" s="15" t="s">
        <v>30</v>
      </c>
      <c r="B27" s="15" t="s">
        <v>61</v>
      </c>
      <c r="C27" s="16" t="s">
        <v>62</v>
      </c>
      <c r="D27" s="26">
        <v>581431866</v>
      </c>
      <c r="E27" s="26">
        <v>0</v>
      </c>
      <c r="F27" s="26">
        <v>0</v>
      </c>
      <c r="G27" s="26">
        <v>0</v>
      </c>
      <c r="H27" s="26">
        <v>0</v>
      </c>
      <c r="I27" s="26">
        <f>SUM(D27:H27)</f>
        <v>581431866</v>
      </c>
      <c r="J27" s="18">
        <f>I27/I66</f>
        <v>0.000865455799084992</v>
      </c>
    </row>
    <row r="28" spans="1:10" ht="14.25" outlineLevel="2">
      <c r="A28" s="15" t="s">
        <v>30</v>
      </c>
      <c r="B28" s="15" t="s">
        <v>63</v>
      </c>
      <c r="C28" s="16" t="s">
        <v>64</v>
      </c>
      <c r="D28" s="26">
        <v>39935403</v>
      </c>
      <c r="E28" s="26">
        <v>0</v>
      </c>
      <c r="F28" s="26">
        <v>0</v>
      </c>
      <c r="G28" s="26">
        <v>0</v>
      </c>
      <c r="H28" s="26">
        <v>0</v>
      </c>
      <c r="I28" s="26">
        <f>SUM(D28:H28)</f>
        <v>39935403</v>
      </c>
      <c r="J28" s="18">
        <f>I28/I66</f>
        <v>5.9443467302403045E-05</v>
      </c>
    </row>
    <row r="29" spans="1:10" ht="14.25" outlineLevel="2">
      <c r="A29" s="15" t="s">
        <v>30</v>
      </c>
      <c r="B29" s="15" t="s">
        <v>65</v>
      </c>
      <c r="C29" s="16" t="s">
        <v>66</v>
      </c>
      <c r="D29" s="26">
        <v>38999157140</v>
      </c>
      <c r="E29" s="26">
        <v>0</v>
      </c>
      <c r="F29" s="26">
        <v>300006846</v>
      </c>
      <c r="G29" s="26">
        <v>0</v>
      </c>
      <c r="H29" s="26">
        <v>0</v>
      </c>
      <c r="I29" s="26">
        <f>SUM(D29:H29)</f>
        <v>39299163986</v>
      </c>
      <c r="J29" s="18">
        <f>I29/I66</f>
        <v>0.05849643158511675</v>
      </c>
    </row>
    <row r="30" spans="1:10" ht="14.25" outlineLevel="2">
      <c r="A30" s="15" t="s">
        <v>30</v>
      </c>
      <c r="B30" s="15" t="s">
        <v>67</v>
      </c>
      <c r="C30" s="16" t="s">
        <v>68</v>
      </c>
      <c r="D30" s="26">
        <v>304042776</v>
      </c>
      <c r="E30" s="26">
        <v>0</v>
      </c>
      <c r="F30" s="26">
        <v>0</v>
      </c>
      <c r="G30" s="26">
        <v>0</v>
      </c>
      <c r="H30" s="26">
        <v>0</v>
      </c>
      <c r="I30" s="26">
        <f>SUM(D30:H30)</f>
        <v>304042776</v>
      </c>
      <c r="J30" s="18">
        <f>I30/I66</f>
        <v>0.0004525647785171431</v>
      </c>
    </row>
    <row r="31" spans="1:10" ht="14.25" outlineLevel="2">
      <c r="A31" s="15" t="s">
        <v>30</v>
      </c>
      <c r="B31" s="15" t="s">
        <v>69</v>
      </c>
      <c r="C31" s="16" t="s">
        <v>70</v>
      </c>
      <c r="D31" s="26">
        <v>7608467130</v>
      </c>
      <c r="E31" s="26">
        <v>8823293770</v>
      </c>
      <c r="F31" s="26">
        <v>7177000945</v>
      </c>
      <c r="G31" s="26">
        <v>0</v>
      </c>
      <c r="H31" s="26">
        <v>0</v>
      </c>
      <c r="I31" s="26">
        <f>SUM(D31:H31)</f>
        <v>23608761845</v>
      </c>
      <c r="J31" s="18">
        <f>I31/I66</f>
        <v>0.035141417322957225</v>
      </c>
    </row>
    <row r="32" spans="1:10" ht="14.25" outlineLevel="2">
      <c r="A32" s="15" t="s">
        <v>30</v>
      </c>
      <c r="B32" s="15" t="s">
        <v>71</v>
      </c>
      <c r="C32" s="16" t="s">
        <v>72</v>
      </c>
      <c r="D32" s="26">
        <v>0</v>
      </c>
      <c r="E32" s="26">
        <v>0</v>
      </c>
      <c r="F32" s="26">
        <v>200826571</v>
      </c>
      <c r="G32" s="26">
        <v>0</v>
      </c>
      <c r="H32" s="26">
        <v>0</v>
      </c>
      <c r="I32" s="26">
        <f>SUM(D32:H32)</f>
        <v>200826571</v>
      </c>
      <c r="J32" s="18">
        <f>I32/I66</f>
        <v>0.00029892843967775217</v>
      </c>
    </row>
    <row r="33" spans="1:10" ht="14.25" outlineLevel="2">
      <c r="A33" s="15" t="s">
        <v>30</v>
      </c>
      <c r="B33" s="15" t="s">
        <v>73</v>
      </c>
      <c r="C33" s="16" t="s">
        <v>74</v>
      </c>
      <c r="D33" s="26">
        <v>1499534026</v>
      </c>
      <c r="E33" s="26">
        <v>0</v>
      </c>
      <c r="F33" s="26">
        <v>0</v>
      </c>
      <c r="G33" s="26">
        <v>0</v>
      </c>
      <c r="H33" s="26">
        <v>0</v>
      </c>
      <c r="I33" s="26">
        <f>SUM(D33:H33)</f>
        <v>1499534026</v>
      </c>
      <c r="J33" s="18">
        <f>I33/I66</f>
        <v>0.002232042126715781</v>
      </c>
    </row>
    <row r="34" spans="1:10" ht="14.25" outlineLevel="2">
      <c r="A34" s="15" t="s">
        <v>30</v>
      </c>
      <c r="B34" s="15" t="s">
        <v>75</v>
      </c>
      <c r="C34" s="16" t="s">
        <v>76</v>
      </c>
      <c r="D34" s="26">
        <v>7969258387</v>
      </c>
      <c r="E34" s="26">
        <v>1160816114</v>
      </c>
      <c r="F34" s="26">
        <v>12505013925</v>
      </c>
      <c r="G34" s="26">
        <v>0</v>
      </c>
      <c r="H34" s="26">
        <v>0</v>
      </c>
      <c r="I34" s="26">
        <f>SUM(D34:H34)</f>
        <v>21635088426</v>
      </c>
      <c r="J34" s="18">
        <f>I34/I66</f>
        <v>0.03220362322212022</v>
      </c>
    </row>
    <row r="35" spans="1:10" ht="14.25" outlineLevel="2">
      <c r="A35" s="15" t="s">
        <v>30</v>
      </c>
      <c r="B35" s="15" t="s">
        <v>77</v>
      </c>
      <c r="C35" s="16" t="s">
        <v>78</v>
      </c>
      <c r="D35" s="26">
        <v>1573572222</v>
      </c>
      <c r="E35" s="26">
        <v>202520682</v>
      </c>
      <c r="F35" s="26">
        <v>401127995</v>
      </c>
      <c r="G35" s="26">
        <v>0</v>
      </c>
      <c r="H35" s="26">
        <v>0</v>
      </c>
      <c r="I35" s="26">
        <f>SUM(D35:H35)</f>
        <v>2177220899</v>
      </c>
      <c r="J35" s="18">
        <f>I35/I66</f>
        <v>0.003240772587666514</v>
      </c>
    </row>
    <row r="36" spans="1:10" ht="14.25" outlineLevel="2">
      <c r="A36" s="15" t="s">
        <v>30</v>
      </c>
      <c r="B36" s="15" t="s">
        <v>79</v>
      </c>
      <c r="C36" s="16" t="s">
        <v>80</v>
      </c>
      <c r="D36" s="26">
        <v>0</v>
      </c>
      <c r="E36" s="26">
        <v>0</v>
      </c>
      <c r="F36" s="26">
        <v>252828117</v>
      </c>
      <c r="G36" s="26">
        <v>0</v>
      </c>
      <c r="H36" s="26">
        <v>0</v>
      </c>
      <c r="I36" s="26">
        <f>SUM(D36:H36)</f>
        <v>252828117</v>
      </c>
      <c r="J36" s="18">
        <f>I36/I66</f>
        <v>0.00037633224600281686</v>
      </c>
    </row>
    <row r="37" spans="1:10" ht="14.25" outlineLevel="2">
      <c r="A37" s="15" t="s">
        <v>30</v>
      </c>
      <c r="B37" s="15" t="s">
        <v>81</v>
      </c>
      <c r="C37" s="16" t="s">
        <v>82</v>
      </c>
      <c r="D37" s="26">
        <v>303543712</v>
      </c>
      <c r="E37" s="26">
        <v>101196577</v>
      </c>
      <c r="F37" s="26">
        <v>7110653560</v>
      </c>
      <c r="G37" s="26">
        <v>0</v>
      </c>
      <c r="H37" s="26">
        <v>0</v>
      </c>
      <c r="I37" s="26">
        <f>SUM(D37:H37)</f>
        <v>7515393849</v>
      </c>
      <c r="J37" s="18">
        <f>I37/I66</f>
        <v>0.01118659222063472</v>
      </c>
    </row>
    <row r="38" spans="1:10" ht="14.25" outlineLevel="2">
      <c r="A38" s="15" t="s">
        <v>30</v>
      </c>
      <c r="B38" s="15" t="s">
        <v>83</v>
      </c>
      <c r="C38" s="16" t="s">
        <v>84</v>
      </c>
      <c r="D38" s="26">
        <v>1099645933</v>
      </c>
      <c r="E38" s="26">
        <v>0</v>
      </c>
      <c r="F38" s="26">
        <v>0</v>
      </c>
      <c r="G38" s="26">
        <v>0</v>
      </c>
      <c r="H38" s="26">
        <v>0</v>
      </c>
      <c r="I38" s="26">
        <f>SUM(D38:H38)</f>
        <v>1099645933</v>
      </c>
      <c r="J38" s="18">
        <f>I38/I66</f>
        <v>0.0016368125059989</v>
      </c>
    </row>
    <row r="39" spans="1:10" ht="14.25" outlineLevel="2">
      <c r="A39" s="15" t="s">
        <v>30</v>
      </c>
      <c r="B39" s="15" t="s">
        <v>85</v>
      </c>
      <c r="C39" s="16" t="s">
        <v>86</v>
      </c>
      <c r="D39" s="26">
        <v>0</v>
      </c>
      <c r="E39" s="26">
        <v>0</v>
      </c>
      <c r="F39" s="26">
        <v>1604145994</v>
      </c>
      <c r="G39" s="26">
        <v>0</v>
      </c>
      <c r="H39" s="26">
        <v>0</v>
      </c>
      <c r="I39" s="26">
        <f>SUM(D39:H39)</f>
        <v>1604145994</v>
      </c>
      <c r="J39" s="18">
        <f>I39/I66</f>
        <v>0.0023877560454972704</v>
      </c>
    </row>
    <row r="40" spans="1:10" ht="14.25" outlineLevel="2">
      <c r="A40" s="15" t="s">
        <v>30</v>
      </c>
      <c r="B40" s="15" t="s">
        <v>87</v>
      </c>
      <c r="C40" s="16" t="s">
        <v>88</v>
      </c>
      <c r="D40" s="26">
        <v>3180659164</v>
      </c>
      <c r="E40" s="26">
        <v>505598800</v>
      </c>
      <c r="F40" s="26">
        <v>201786865</v>
      </c>
      <c r="G40" s="26">
        <v>0</v>
      </c>
      <c r="H40" s="26">
        <v>0</v>
      </c>
      <c r="I40" s="26">
        <f>SUM(D40:H40)</f>
        <v>3888044829</v>
      </c>
      <c r="J40" s="18">
        <f>I40/I66</f>
        <v>0.005787317725651566</v>
      </c>
    </row>
    <row r="41" spans="1:10" ht="14.25" outlineLevel="2">
      <c r="A41" s="15" t="s">
        <v>30</v>
      </c>
      <c r="B41" s="15" t="s">
        <v>89</v>
      </c>
      <c r="C41" s="16" t="s">
        <v>90</v>
      </c>
      <c r="D41" s="26">
        <v>191081440</v>
      </c>
      <c r="E41" s="26">
        <v>553345608</v>
      </c>
      <c r="F41" s="26">
        <v>8199591075</v>
      </c>
      <c r="G41" s="26">
        <v>0</v>
      </c>
      <c r="H41" s="26">
        <v>0</v>
      </c>
      <c r="I41" s="26">
        <f>SUM(D41:H41)</f>
        <v>8944018123</v>
      </c>
      <c r="J41" s="18">
        <f>I41/I66</f>
        <v>0.013313085856342822</v>
      </c>
    </row>
    <row r="42" spans="1:10" ht="14.25" outlineLevel="2">
      <c r="A42" s="15" t="s">
        <v>30</v>
      </c>
      <c r="B42" s="15" t="s">
        <v>91</v>
      </c>
      <c r="C42" s="16" t="s">
        <v>92</v>
      </c>
      <c r="D42" s="26">
        <v>0</v>
      </c>
      <c r="E42" s="26">
        <v>0</v>
      </c>
      <c r="F42" s="26">
        <v>4756244949</v>
      </c>
      <c r="G42" s="26">
        <v>0</v>
      </c>
      <c r="H42" s="26">
        <v>0</v>
      </c>
      <c r="I42" s="26">
        <f>SUM(D42:H42)</f>
        <v>4756244949</v>
      </c>
      <c r="J42" s="18">
        <f>I42/I66</f>
        <v>0.007079625341657404</v>
      </c>
    </row>
    <row r="43" spans="1:10" ht="14.25" outlineLevel="2">
      <c r="A43" s="15" t="s">
        <v>30</v>
      </c>
      <c r="B43" s="15" t="s">
        <v>93</v>
      </c>
      <c r="C43" s="16" t="s">
        <v>94</v>
      </c>
      <c r="D43" s="26">
        <v>0</v>
      </c>
      <c r="E43" s="26">
        <v>0</v>
      </c>
      <c r="F43" s="26">
        <v>2300000000</v>
      </c>
      <c r="G43" s="26">
        <v>0</v>
      </c>
      <c r="H43" s="26">
        <v>0</v>
      </c>
      <c r="I43" s="26">
        <f>SUM(D43:H43)</f>
        <v>2300000000</v>
      </c>
      <c r="J43" s="18">
        <f>I43/I66</f>
        <v>0.0034235281110228683</v>
      </c>
    </row>
    <row r="44" spans="1:10" ht="14.25" outlineLevel="2">
      <c r="A44" s="15" t="s">
        <v>30</v>
      </c>
      <c r="B44" s="15" t="s">
        <v>95</v>
      </c>
      <c r="C44" s="16" t="s">
        <v>96</v>
      </c>
      <c r="D44" s="26">
        <v>202261150</v>
      </c>
      <c r="E44" s="26">
        <v>303571087</v>
      </c>
      <c r="F44" s="26">
        <v>0</v>
      </c>
      <c r="G44" s="26">
        <v>0</v>
      </c>
      <c r="H44" s="26">
        <v>0</v>
      </c>
      <c r="I44" s="26">
        <f>SUM(D44:H44)</f>
        <v>505832237</v>
      </c>
      <c r="J44" s="18">
        <f>I44/I66</f>
        <v>0.0007529264707961226</v>
      </c>
    </row>
    <row r="45" spans="1:10" ht="14.25" outlineLevel="2">
      <c r="A45" s="15" t="s">
        <v>30</v>
      </c>
      <c r="B45" s="15" t="s">
        <v>97</v>
      </c>
      <c r="C45" s="16" t="s">
        <v>98</v>
      </c>
      <c r="D45" s="26">
        <v>0</v>
      </c>
      <c r="E45" s="26">
        <v>0</v>
      </c>
      <c r="F45" s="26">
        <v>200000000</v>
      </c>
      <c r="G45" s="26">
        <v>0</v>
      </c>
      <c r="H45" s="26">
        <v>0</v>
      </c>
      <c r="I45" s="26">
        <f>SUM(D45:H45)</f>
        <v>200000000</v>
      </c>
      <c r="J45" s="18">
        <f>I45/I66</f>
        <v>0.00029769809661068424</v>
      </c>
    </row>
    <row r="46" spans="1:10" ht="14.25" outlineLevel="2">
      <c r="A46" s="15" t="s">
        <v>30</v>
      </c>
      <c r="B46" s="15" t="s">
        <v>99</v>
      </c>
      <c r="C46" s="16" t="s">
        <v>100</v>
      </c>
      <c r="D46" s="26">
        <v>0</v>
      </c>
      <c r="E46" s="26">
        <v>1000525142</v>
      </c>
      <c r="F46" s="26">
        <v>0</v>
      </c>
      <c r="G46" s="26">
        <v>0</v>
      </c>
      <c r="H46" s="26">
        <v>0</v>
      </c>
      <c r="I46" s="26">
        <f>SUM(D46:H46)</f>
        <v>1000525142</v>
      </c>
      <c r="J46" s="18">
        <f>I46/I66</f>
        <v>0.0014892721519226728</v>
      </c>
    </row>
    <row r="47" spans="1:10" ht="14.25" outlineLevel="2">
      <c r="A47" s="15" t="s">
        <v>30</v>
      </c>
      <c r="B47" s="15" t="s">
        <v>101</v>
      </c>
      <c r="C47" s="16" t="s">
        <v>102</v>
      </c>
      <c r="D47" s="26">
        <v>0</v>
      </c>
      <c r="E47" s="26">
        <v>100744542</v>
      </c>
      <c r="F47" s="26">
        <v>5147622117</v>
      </c>
      <c r="G47" s="26">
        <v>0</v>
      </c>
      <c r="H47" s="26">
        <v>0</v>
      </c>
      <c r="I47" s="26">
        <f>SUM(D47:H47)</f>
        <v>5248366659</v>
      </c>
      <c r="J47" s="18">
        <f>I47/I66</f>
        <v>0.00781214382349638</v>
      </c>
    </row>
    <row r="48" spans="1:10" ht="14.25" outlineLevel="2">
      <c r="A48" s="15" t="s">
        <v>30</v>
      </c>
      <c r="B48" s="15" t="s">
        <v>103</v>
      </c>
      <c r="C48" s="16" t="s">
        <v>104</v>
      </c>
      <c r="D48" s="26">
        <v>8615541</v>
      </c>
      <c r="E48" s="26">
        <v>2000000000</v>
      </c>
      <c r="F48" s="26">
        <v>7000000000</v>
      </c>
      <c r="G48" s="26">
        <v>0</v>
      </c>
      <c r="H48" s="26">
        <v>0</v>
      </c>
      <c r="I48" s="26">
        <f>SUM(D48:H48)</f>
        <v>9008615541</v>
      </c>
      <c r="J48" s="18">
        <f>I48/I66</f>
        <v>0.013409238498265646</v>
      </c>
    </row>
    <row r="49" spans="1:10" ht="14.25" outlineLevel="2">
      <c r="A49" s="15" t="s">
        <v>30</v>
      </c>
      <c r="B49" s="15" t="s">
        <v>105</v>
      </c>
      <c r="C49" s="16" t="s">
        <v>106</v>
      </c>
      <c r="D49" s="26">
        <v>0</v>
      </c>
      <c r="E49" s="26">
        <v>0</v>
      </c>
      <c r="F49" s="26">
        <v>101437400</v>
      </c>
      <c r="G49" s="26">
        <v>0</v>
      </c>
      <c r="H49" s="26">
        <v>0</v>
      </c>
      <c r="I49" s="26">
        <f>SUM(D49:H49)</f>
        <v>101437400</v>
      </c>
      <c r="J49" s="18">
        <f>I49/I66</f>
        <v>0.0001509886045256831</v>
      </c>
    </row>
    <row r="50" spans="1:10" ht="14.25" outlineLevel="2">
      <c r="A50" s="15" t="s">
        <v>30</v>
      </c>
      <c r="B50" s="15" t="s">
        <v>107</v>
      </c>
      <c r="C50" s="16" t="s">
        <v>108</v>
      </c>
      <c r="D50" s="26">
        <v>0</v>
      </c>
      <c r="E50" s="26">
        <v>0</v>
      </c>
      <c r="F50" s="26">
        <v>300000000</v>
      </c>
      <c r="G50" s="26">
        <v>0</v>
      </c>
      <c r="H50" s="26">
        <v>0</v>
      </c>
      <c r="I50" s="26">
        <f>SUM(D50:H50)</f>
        <v>300000000</v>
      </c>
      <c r="J50" s="18">
        <f>I50/I66</f>
        <v>0.00044654714491602633</v>
      </c>
    </row>
    <row r="51" spans="1:10" ht="14.25" outlineLevel="2">
      <c r="A51" s="15" t="s">
        <v>30</v>
      </c>
      <c r="B51" s="15" t="s">
        <v>109</v>
      </c>
      <c r="C51" s="16" t="s">
        <v>110</v>
      </c>
      <c r="D51" s="26">
        <v>2499870238</v>
      </c>
      <c r="E51" s="26">
        <v>601498358</v>
      </c>
      <c r="F51" s="26">
        <v>3115382933</v>
      </c>
      <c r="G51" s="26">
        <v>0</v>
      </c>
      <c r="H51" s="26">
        <v>0</v>
      </c>
      <c r="I51" s="26">
        <f>SUM(D51:H51)</f>
        <v>6216751529</v>
      </c>
      <c r="J51" s="18">
        <f>I51/I66</f>
        <v>0.009253575486424304</v>
      </c>
    </row>
    <row r="52" spans="1:10" ht="14.25" outlineLevel="2">
      <c r="A52" s="15" t="s">
        <v>30</v>
      </c>
      <c r="B52" s="15" t="s">
        <v>111</v>
      </c>
      <c r="C52" s="16" t="s">
        <v>112</v>
      </c>
      <c r="D52" s="26">
        <v>44452178784</v>
      </c>
      <c r="E52" s="26">
        <v>8048218114</v>
      </c>
      <c r="F52" s="26">
        <v>17319017475</v>
      </c>
      <c r="G52" s="26">
        <v>0</v>
      </c>
      <c r="H52" s="26">
        <v>0</v>
      </c>
      <c r="I52" s="26">
        <f>SUM(D52:H52)</f>
        <v>69819414373</v>
      </c>
      <c r="J52" s="18">
        <f>I52/I66</f>
        <v>0.10392553382657374</v>
      </c>
    </row>
    <row r="53" spans="1:10" ht="14.25" outlineLevel="2">
      <c r="A53" s="15" t="s">
        <v>30</v>
      </c>
      <c r="B53" s="15" t="s">
        <v>113</v>
      </c>
      <c r="C53" s="16" t="s">
        <v>114</v>
      </c>
      <c r="D53" s="26">
        <v>0</v>
      </c>
      <c r="E53" s="26">
        <v>0</v>
      </c>
      <c r="F53" s="26">
        <v>1395358086</v>
      </c>
      <c r="G53" s="26">
        <v>0</v>
      </c>
      <c r="H53" s="26">
        <v>0</v>
      </c>
      <c r="I53" s="26">
        <f>SUM(D53:H53)</f>
        <v>1395358086</v>
      </c>
      <c r="J53" s="18">
        <f>I53/I66</f>
        <v>0.002076977231462637</v>
      </c>
    </row>
    <row r="54" spans="1:10" ht="14.25" outlineLevel="2">
      <c r="A54" s="15" t="s">
        <v>30</v>
      </c>
      <c r="B54" s="15" t="s">
        <v>115</v>
      </c>
      <c r="C54" s="16" t="s">
        <v>116</v>
      </c>
      <c r="D54" s="26">
        <v>0</v>
      </c>
      <c r="E54" s="26">
        <v>0</v>
      </c>
      <c r="F54" s="26">
        <v>100128288</v>
      </c>
      <c r="G54" s="26">
        <v>0</v>
      </c>
      <c r="H54" s="26">
        <v>0</v>
      </c>
      <c r="I54" s="26">
        <f>SUM(D54:H54)</f>
        <v>100128288</v>
      </c>
      <c r="J54" s="18">
        <f>I54/I66</f>
        <v>0.00014904000377243207</v>
      </c>
    </row>
    <row r="55" spans="1:10" ht="14.25" outlineLevel="2">
      <c r="A55" s="15" t="s">
        <v>30</v>
      </c>
      <c r="B55" s="15" t="s">
        <v>117</v>
      </c>
      <c r="C55" s="16" t="s">
        <v>118</v>
      </c>
      <c r="D55" s="26">
        <v>12598406554</v>
      </c>
      <c r="E55" s="26">
        <v>5391377841</v>
      </c>
      <c r="F55" s="26">
        <v>13561457392</v>
      </c>
      <c r="G55" s="26">
        <v>0</v>
      </c>
      <c r="H55" s="26">
        <v>0</v>
      </c>
      <c r="I55" s="26">
        <f>SUM(D55:H55)</f>
        <v>31551241787</v>
      </c>
      <c r="J55" s="18">
        <f>I55/I66</f>
        <v>0.04696372312846692</v>
      </c>
    </row>
    <row r="56" spans="1:10" ht="14.25" outlineLevel="2">
      <c r="A56" s="15" t="s">
        <v>30</v>
      </c>
      <c r="B56" s="15" t="s">
        <v>119</v>
      </c>
      <c r="C56" s="16" t="s">
        <v>120</v>
      </c>
      <c r="D56" s="26">
        <v>8255933714</v>
      </c>
      <c r="E56" s="26">
        <v>0</v>
      </c>
      <c r="F56" s="26">
        <v>1100152441</v>
      </c>
      <c r="G56" s="26">
        <v>0</v>
      </c>
      <c r="H56" s="26">
        <v>0</v>
      </c>
      <c r="I56" s="26">
        <f>SUM(D56:H56)</f>
        <v>9356086155</v>
      </c>
      <c r="J56" s="18">
        <f>I56/I66</f>
        <v>0.013926445200345375</v>
      </c>
    </row>
    <row r="57" spans="1:10" ht="14.25" outlineLevel="2">
      <c r="A57" s="15" t="s">
        <v>30</v>
      </c>
      <c r="B57" s="15" t="s">
        <v>121</v>
      </c>
      <c r="C57" s="16" t="s">
        <v>122</v>
      </c>
      <c r="D57" s="26">
        <v>0</v>
      </c>
      <c r="E57" s="26">
        <v>0</v>
      </c>
      <c r="F57" s="26">
        <v>300000000</v>
      </c>
      <c r="G57" s="26">
        <v>0</v>
      </c>
      <c r="H57" s="26">
        <v>0</v>
      </c>
      <c r="I57" s="26">
        <f>SUM(D57:H57)</f>
        <v>300000000</v>
      </c>
      <c r="J57" s="18">
        <f>I57/I66</f>
        <v>0.00044654714491602633</v>
      </c>
    </row>
    <row r="58" spans="1:10" ht="14.25" outlineLevel="2">
      <c r="A58" s="15" t="s">
        <v>30</v>
      </c>
      <c r="B58" s="15" t="s">
        <v>123</v>
      </c>
      <c r="C58" s="16" t="s">
        <v>124</v>
      </c>
      <c r="D58" s="26">
        <v>10296357186</v>
      </c>
      <c r="E58" s="26">
        <v>0</v>
      </c>
      <c r="F58" s="26">
        <v>412202991</v>
      </c>
      <c r="G58" s="26">
        <v>0</v>
      </c>
      <c r="H58" s="26">
        <v>0</v>
      </c>
      <c r="I58" s="26">
        <f>SUM(D58:H58)</f>
        <v>10708560177</v>
      </c>
      <c r="J58" s="18">
        <f>I58/I66</f>
        <v>0.01593958991066936</v>
      </c>
    </row>
    <row r="59" spans="1:10" ht="14.25" outlineLevel="2">
      <c r="A59" s="15" t="s">
        <v>30</v>
      </c>
      <c r="B59" s="15" t="s">
        <v>125</v>
      </c>
      <c r="C59" s="16" t="s">
        <v>126</v>
      </c>
      <c r="D59" s="26">
        <v>2042539688</v>
      </c>
      <c r="E59" s="26">
        <v>0</v>
      </c>
      <c r="F59" s="26">
        <v>6158672681</v>
      </c>
      <c r="G59" s="26">
        <v>0</v>
      </c>
      <c r="H59" s="26">
        <v>0</v>
      </c>
      <c r="I59" s="26">
        <f>SUM(D59:H59)</f>
        <v>8201212369</v>
      </c>
      <c r="J59" s="18">
        <f>I59/I66</f>
        <v>0.012207426560756502</v>
      </c>
    </row>
    <row r="60" spans="1:10" ht="14.25" outlineLevel="2">
      <c r="A60" s="15" t="s">
        <v>30</v>
      </c>
      <c r="B60" s="15" t="s">
        <v>127</v>
      </c>
      <c r="C60" s="16" t="s">
        <v>128</v>
      </c>
      <c r="D60" s="26">
        <v>6898308740</v>
      </c>
      <c r="E60" s="26">
        <v>2315838600</v>
      </c>
      <c r="F60" s="26">
        <v>15004380408</v>
      </c>
      <c r="G60" s="26">
        <v>0</v>
      </c>
      <c r="H60" s="26">
        <v>0</v>
      </c>
      <c r="I60" s="26">
        <f>SUM(D60:H60)</f>
        <v>24218527748</v>
      </c>
      <c r="J60" s="18">
        <f>I60/I66</f>
        <v>0.0360490480664632</v>
      </c>
    </row>
    <row r="61" spans="1:10" ht="14.25" outlineLevel="2">
      <c r="A61" s="15" t="s">
        <v>30</v>
      </c>
      <c r="B61" s="15" t="s">
        <v>23</v>
      </c>
      <c r="C61" s="16" t="s">
        <v>24</v>
      </c>
      <c r="D61" s="26">
        <v>45597162092</v>
      </c>
      <c r="E61" s="26">
        <v>6165522269</v>
      </c>
      <c r="F61" s="26">
        <v>25956030188</v>
      </c>
      <c r="G61" s="26">
        <v>0</v>
      </c>
      <c r="H61" s="26">
        <v>0</v>
      </c>
      <c r="I61" s="26">
        <f>SUM(D61:H61)</f>
        <v>77718714549</v>
      </c>
      <c r="J61" s="18">
        <f>I61/I66</f>
        <v>0.11568356696133196</v>
      </c>
    </row>
    <row r="62" spans="1:10" ht="14.25" outlineLevel="2">
      <c r="A62" s="15" t="s">
        <v>30</v>
      </c>
      <c r="B62" s="15" t="s">
        <v>129</v>
      </c>
      <c r="C62" s="16" t="s">
        <v>130</v>
      </c>
      <c r="D62" s="26">
        <v>3719501844</v>
      </c>
      <c r="E62" s="26">
        <v>5600000000</v>
      </c>
      <c r="F62" s="26">
        <v>2863559653</v>
      </c>
      <c r="G62" s="26">
        <v>0</v>
      </c>
      <c r="H62" s="26">
        <v>0</v>
      </c>
      <c r="I62" s="26">
        <f>SUM(D62:H62)</f>
        <v>12183061497</v>
      </c>
      <c r="J62" s="18">
        <f>I62/I66</f>
        <v>0.018134371092739066</v>
      </c>
    </row>
    <row r="63" spans="1:10" ht="14.25" outlineLevel="2">
      <c r="A63" s="15" t="s">
        <v>30</v>
      </c>
      <c r="B63" s="15" t="s">
        <v>131</v>
      </c>
      <c r="C63" s="16" t="s">
        <v>132</v>
      </c>
      <c r="D63" s="26">
        <v>7790563003</v>
      </c>
      <c r="E63" s="26">
        <v>1902713858</v>
      </c>
      <c r="F63" s="26">
        <v>9160893345</v>
      </c>
      <c r="G63" s="26">
        <v>0</v>
      </c>
      <c r="H63" s="26">
        <v>0</v>
      </c>
      <c r="I63" s="26">
        <f>SUM(D63:H63)</f>
        <v>18854170206</v>
      </c>
      <c r="J63" s="18">
        <f>I63/I66</f>
        <v>0.02806425291750036</v>
      </c>
    </row>
    <row r="64" spans="1:10" ht="14.25" outlineLevel="2">
      <c r="A64" s="15" t="s">
        <v>30</v>
      </c>
      <c r="B64" s="15" t="s">
        <v>133</v>
      </c>
      <c r="C64" s="16" t="s">
        <v>134</v>
      </c>
      <c r="D64" s="26">
        <v>22519720667</v>
      </c>
      <c r="E64" s="26">
        <v>25780946443</v>
      </c>
      <c r="F64" s="26">
        <v>25686002775</v>
      </c>
      <c r="G64" s="26">
        <v>0</v>
      </c>
      <c r="H64" s="26">
        <v>0</v>
      </c>
      <c r="I64" s="26">
        <f>SUM(D64:H64)</f>
        <v>73986669885</v>
      </c>
      <c r="J64" s="18">
        <f>I64/I66</f>
        <v>0.11012845399663765</v>
      </c>
    </row>
    <row r="65" spans="1:10" ht="14.25" outlineLevel="2">
      <c r="A65" s="15" t="s">
        <v>30</v>
      </c>
      <c r="B65" s="15" t="s">
        <v>25</v>
      </c>
      <c r="C65" s="16" t="s">
        <v>26</v>
      </c>
      <c r="D65" s="26">
        <v>21238787760</v>
      </c>
      <c r="E65" s="26">
        <v>2748526577</v>
      </c>
      <c r="F65" s="26">
        <v>7418582613</v>
      </c>
      <c r="G65" s="26">
        <v>0</v>
      </c>
      <c r="H65" s="26">
        <v>0</v>
      </c>
      <c r="I65" s="26">
        <f>SUM(D65:H65)</f>
        <v>31405896950</v>
      </c>
      <c r="J65" s="18">
        <f>I65/I66</f>
        <v>0.04674737872183146</v>
      </c>
    </row>
    <row r="66" spans="1:10" s="24" customFormat="1" ht="49.5" customHeight="1" outlineLevel="1">
      <c r="A66" s="25" t="s">
        <v>135</v>
      </c>
      <c r="B66" s="20"/>
      <c r="C66" s="21"/>
      <c r="D66" s="27">
        <f>SUBTOTAL(9,D11:D65)</f>
        <v>380132336902</v>
      </c>
      <c r="E66" s="27">
        <f>SUBTOTAL(9,E11:E65)</f>
        <v>77312416651</v>
      </c>
      <c r="F66" s="27">
        <f>SUBTOTAL(9,F11:F65)</f>
        <v>214376807542</v>
      </c>
      <c r="G66" s="27">
        <f>SUBTOTAL(9,G11:G65)</f>
        <v>0</v>
      </c>
      <c r="H66" s="27">
        <f>SUBTOTAL(9,H11:H65)</f>
        <v>0</v>
      </c>
      <c r="I66" s="27">
        <f>SUBTOTAL(9,I11:I65)</f>
        <v>671821561095</v>
      </c>
      <c r="J66" s="23">
        <f>SUBTOTAL(9,J11:J65)</f>
        <v>0.9999999999999999</v>
      </c>
    </row>
    <row r="67" spans="1:10" ht="14.25" outlineLevel="2">
      <c r="A67" s="15" t="s">
        <v>136</v>
      </c>
      <c r="B67" s="15" t="s">
        <v>137</v>
      </c>
      <c r="C67" s="16" t="s">
        <v>138</v>
      </c>
      <c r="D67" s="17">
        <v>0</v>
      </c>
      <c r="E67" s="17">
        <v>0</v>
      </c>
      <c r="F67" s="17">
        <v>0</v>
      </c>
      <c r="G67" s="17">
        <v>0</v>
      </c>
      <c r="H67" s="17">
        <v>8218750000</v>
      </c>
      <c r="I67" s="17">
        <f>SUM(D67:H67)</f>
        <v>8218750000</v>
      </c>
      <c r="J67" s="18">
        <f>I67/I83</f>
        <v>0.39981231704135384</v>
      </c>
    </row>
    <row r="68" spans="1:10" ht="14.25" outlineLevel="2">
      <c r="A68" s="15" t="s">
        <v>136</v>
      </c>
      <c r="B68" s="15" t="s">
        <v>21</v>
      </c>
      <c r="C68" s="16" t="s">
        <v>22</v>
      </c>
      <c r="D68" s="17">
        <v>0</v>
      </c>
      <c r="E68" s="17">
        <v>0</v>
      </c>
      <c r="F68" s="17">
        <v>0</v>
      </c>
      <c r="G68" s="17">
        <v>0</v>
      </c>
      <c r="H68" s="17">
        <v>55202050</v>
      </c>
      <c r="I68" s="17">
        <f>SUM(D68:H68)</f>
        <v>55202050</v>
      </c>
      <c r="J68" s="18">
        <f>I68/I83</f>
        <v>0.002685379104600172</v>
      </c>
    </row>
    <row r="69" spans="1:10" ht="14.25" outlineLevel="2">
      <c r="A69" s="15" t="s">
        <v>136</v>
      </c>
      <c r="B69" s="15" t="s">
        <v>37</v>
      </c>
      <c r="C69" s="16" t="s">
        <v>38</v>
      </c>
      <c r="D69" s="17">
        <v>0</v>
      </c>
      <c r="E69" s="17">
        <v>0</v>
      </c>
      <c r="F69" s="17">
        <v>0</v>
      </c>
      <c r="G69" s="17">
        <v>0</v>
      </c>
      <c r="H69" s="17">
        <v>3408000000</v>
      </c>
      <c r="I69" s="17">
        <f>SUM(D69:H69)</f>
        <v>3408000000</v>
      </c>
      <c r="J69" s="18">
        <f>I69/I83</f>
        <v>0.1657868138679159</v>
      </c>
    </row>
    <row r="70" spans="1:10" ht="14.25" outlineLevel="2">
      <c r="A70" s="15" t="s">
        <v>136</v>
      </c>
      <c r="B70" s="15" t="s">
        <v>41</v>
      </c>
      <c r="C70" s="16" t="s">
        <v>42</v>
      </c>
      <c r="D70" s="17">
        <v>0</v>
      </c>
      <c r="E70" s="17">
        <v>0</v>
      </c>
      <c r="F70" s="17">
        <v>0</v>
      </c>
      <c r="G70" s="17">
        <v>0</v>
      </c>
      <c r="H70" s="17">
        <v>60000000</v>
      </c>
      <c r="I70" s="17">
        <f>SUM(D70:H70)</f>
        <v>60000000</v>
      </c>
      <c r="J70" s="18">
        <f>I70/I83</f>
        <v>0.0029187819342942943</v>
      </c>
    </row>
    <row r="71" spans="1:10" ht="14.25" outlineLevel="2">
      <c r="A71" s="15" t="s">
        <v>136</v>
      </c>
      <c r="B71" s="15" t="s">
        <v>43</v>
      </c>
      <c r="C71" s="16" t="s">
        <v>44</v>
      </c>
      <c r="D71" s="17">
        <v>0</v>
      </c>
      <c r="E71" s="17">
        <v>0</v>
      </c>
      <c r="F71" s="17">
        <v>0</v>
      </c>
      <c r="G71" s="17">
        <v>0</v>
      </c>
      <c r="H71" s="17">
        <v>825000000</v>
      </c>
      <c r="I71" s="17">
        <f>SUM(D71:H71)</f>
        <v>825000000</v>
      </c>
      <c r="J71" s="18">
        <f>I71/I83</f>
        <v>0.04013325159654654</v>
      </c>
    </row>
    <row r="72" spans="1:10" ht="14.25" outlineLevel="2">
      <c r="A72" s="15" t="s">
        <v>136</v>
      </c>
      <c r="B72" s="15" t="s">
        <v>45</v>
      </c>
      <c r="C72" s="16" t="s">
        <v>46</v>
      </c>
      <c r="D72" s="17">
        <v>0</v>
      </c>
      <c r="E72" s="17">
        <v>0</v>
      </c>
      <c r="F72" s="17">
        <v>0</v>
      </c>
      <c r="G72" s="17">
        <v>0</v>
      </c>
      <c r="H72" s="17">
        <v>751000000</v>
      </c>
      <c r="I72" s="17">
        <f>SUM(D72:H72)</f>
        <v>751000000</v>
      </c>
      <c r="J72" s="18">
        <f>I72/I83</f>
        <v>0.036533420544250246</v>
      </c>
    </row>
    <row r="73" spans="1:10" ht="14.25" outlineLevel="2">
      <c r="A73" s="15" t="s">
        <v>136</v>
      </c>
      <c r="B73" s="15" t="s">
        <v>83</v>
      </c>
      <c r="C73" s="16" t="s">
        <v>84</v>
      </c>
      <c r="D73" s="17">
        <v>0</v>
      </c>
      <c r="E73" s="17">
        <v>0</v>
      </c>
      <c r="F73" s="17">
        <v>0</v>
      </c>
      <c r="G73" s="17">
        <v>0</v>
      </c>
      <c r="H73" s="17">
        <v>870000000</v>
      </c>
      <c r="I73" s="17">
        <f>SUM(D73:H73)</f>
        <v>870000000</v>
      </c>
      <c r="J73" s="18">
        <f>I73/I83</f>
        <v>0.04232233804726727</v>
      </c>
    </row>
    <row r="74" spans="1:10" ht="14.25" outlineLevel="2">
      <c r="A74" s="15" t="s">
        <v>136</v>
      </c>
      <c r="B74" s="15" t="s">
        <v>87</v>
      </c>
      <c r="C74" s="16" t="s">
        <v>88</v>
      </c>
      <c r="D74" s="17">
        <v>0</v>
      </c>
      <c r="E74" s="17">
        <v>0</v>
      </c>
      <c r="F74" s="17">
        <v>0</v>
      </c>
      <c r="G74" s="17">
        <v>0</v>
      </c>
      <c r="H74" s="17">
        <v>13187518.24</v>
      </c>
      <c r="I74" s="17">
        <f>SUM(D74:H74)</f>
        <v>13187518.24</v>
      </c>
      <c r="J74" s="18">
        <f>I74/I83</f>
        <v>0.0006415248332848081</v>
      </c>
    </row>
    <row r="75" spans="1:10" ht="14.25" outlineLevel="2">
      <c r="A75" s="15" t="s">
        <v>136</v>
      </c>
      <c r="B75" s="15" t="s">
        <v>103</v>
      </c>
      <c r="C75" s="16" t="s">
        <v>104</v>
      </c>
      <c r="D75" s="17">
        <v>0</v>
      </c>
      <c r="E75" s="17">
        <v>0</v>
      </c>
      <c r="F75" s="17">
        <v>0</v>
      </c>
      <c r="G75" s="17">
        <v>0</v>
      </c>
      <c r="H75" s="17">
        <v>890000000</v>
      </c>
      <c r="I75" s="17">
        <f>SUM(D75:H75)</f>
        <v>890000000</v>
      </c>
      <c r="J75" s="18">
        <f>I75/I83</f>
        <v>0.043295265358698695</v>
      </c>
    </row>
    <row r="76" spans="1:10" ht="14.25" outlineLevel="2">
      <c r="A76" s="15" t="s">
        <v>136</v>
      </c>
      <c r="B76" s="15" t="s">
        <v>109</v>
      </c>
      <c r="C76" s="16" t="s">
        <v>110</v>
      </c>
      <c r="D76" s="17">
        <v>0</v>
      </c>
      <c r="E76" s="17">
        <v>0</v>
      </c>
      <c r="F76" s="17">
        <v>0</v>
      </c>
      <c r="G76" s="17">
        <v>0</v>
      </c>
      <c r="H76" s="17">
        <v>60003000</v>
      </c>
      <c r="I76" s="17">
        <f>SUM(D76:H76)</f>
        <v>60003000</v>
      </c>
      <c r="J76" s="18">
        <f>I76/I83</f>
        <v>0.002918927873391009</v>
      </c>
    </row>
    <row r="77" spans="1:10" ht="14.25" outlineLevel="2">
      <c r="A77" s="15" t="s">
        <v>136</v>
      </c>
      <c r="B77" s="15" t="s">
        <v>111</v>
      </c>
      <c r="C77" s="16" t="s">
        <v>112</v>
      </c>
      <c r="D77" s="17">
        <v>0</v>
      </c>
      <c r="E77" s="17">
        <v>0</v>
      </c>
      <c r="F77" s="17">
        <v>0</v>
      </c>
      <c r="G77" s="17">
        <v>0</v>
      </c>
      <c r="H77" s="17">
        <v>638000000</v>
      </c>
      <c r="I77" s="17">
        <f>SUM(D77:H77)</f>
        <v>638000000</v>
      </c>
      <c r="J77" s="18">
        <f>I77/I83</f>
        <v>0.031036381234662663</v>
      </c>
    </row>
    <row r="78" spans="1:10" ht="14.25" outlineLevel="2">
      <c r="A78" s="15" t="s">
        <v>136</v>
      </c>
      <c r="B78" s="15" t="s">
        <v>127</v>
      </c>
      <c r="C78" s="16" t="s">
        <v>128</v>
      </c>
      <c r="D78" s="17">
        <v>0</v>
      </c>
      <c r="E78" s="17">
        <v>0</v>
      </c>
      <c r="F78" s="17">
        <v>0</v>
      </c>
      <c r="G78" s="17">
        <v>0</v>
      </c>
      <c r="H78" s="17">
        <v>115000000</v>
      </c>
      <c r="I78" s="17">
        <f>SUM(D78:H78)</f>
        <v>115000000</v>
      </c>
      <c r="J78" s="18">
        <f>I78/I83</f>
        <v>0.005594332040730731</v>
      </c>
    </row>
    <row r="79" spans="1:10" ht="14.25" outlineLevel="2">
      <c r="A79" s="15" t="s">
        <v>136</v>
      </c>
      <c r="B79" s="15" t="s">
        <v>23</v>
      </c>
      <c r="C79" s="16" t="s">
        <v>24</v>
      </c>
      <c r="D79" s="17">
        <v>0</v>
      </c>
      <c r="E79" s="17">
        <v>0</v>
      </c>
      <c r="F79" s="17">
        <v>0</v>
      </c>
      <c r="G79" s="17">
        <v>0</v>
      </c>
      <c r="H79" s="17">
        <v>2098997500</v>
      </c>
      <c r="I79" s="17">
        <f>SUM(D79:H79)</f>
        <v>2098997500</v>
      </c>
      <c r="J79" s="18">
        <f>I79/I83</f>
        <v>0.1021085997188148</v>
      </c>
    </row>
    <row r="80" spans="1:10" ht="14.25" outlineLevel="2">
      <c r="A80" s="15" t="s">
        <v>136</v>
      </c>
      <c r="B80" s="15" t="s">
        <v>131</v>
      </c>
      <c r="C80" s="16" t="s">
        <v>132</v>
      </c>
      <c r="D80" s="17">
        <v>0</v>
      </c>
      <c r="E80" s="17">
        <v>0</v>
      </c>
      <c r="F80" s="17">
        <v>0</v>
      </c>
      <c r="G80" s="17">
        <v>0</v>
      </c>
      <c r="H80" s="17">
        <v>380000000</v>
      </c>
      <c r="I80" s="17">
        <f>SUM(D80:H80)</f>
        <v>380000000</v>
      </c>
      <c r="J80" s="18">
        <f>I80/I83</f>
        <v>0.018485618917197195</v>
      </c>
    </row>
    <row r="81" spans="1:10" ht="14.25" outlineLevel="2">
      <c r="A81" s="15" t="s">
        <v>136</v>
      </c>
      <c r="B81" s="15" t="s">
        <v>133</v>
      </c>
      <c r="C81" s="16" t="s">
        <v>134</v>
      </c>
      <c r="D81" s="17">
        <v>0</v>
      </c>
      <c r="E81" s="17">
        <v>0</v>
      </c>
      <c r="F81" s="17">
        <v>0</v>
      </c>
      <c r="G81" s="17">
        <v>0</v>
      </c>
      <c r="H81" s="17">
        <v>1011380203.12</v>
      </c>
      <c r="I81" s="17">
        <f>SUM(D81:H81)</f>
        <v>1011380203.12</v>
      </c>
      <c r="J81" s="18">
        <f>I81/I83</f>
        <v>0.049199971092825825</v>
      </c>
    </row>
    <row r="82" spans="1:10" ht="14.25" outlineLevel="2">
      <c r="A82" s="15" t="s">
        <v>136</v>
      </c>
      <c r="B82" s="15" t="s">
        <v>25</v>
      </c>
      <c r="C82" s="16" t="s">
        <v>26</v>
      </c>
      <c r="D82" s="17">
        <v>0</v>
      </c>
      <c r="E82" s="17">
        <v>0</v>
      </c>
      <c r="F82" s="17">
        <v>0</v>
      </c>
      <c r="G82" s="17">
        <v>0</v>
      </c>
      <c r="H82" s="17">
        <v>1162000000</v>
      </c>
      <c r="I82" s="17">
        <f>SUM(D82:H82)</f>
        <v>1162000000</v>
      </c>
      <c r="J82" s="18">
        <f>I82/I83</f>
        <v>0.056527076794166166</v>
      </c>
    </row>
    <row r="83" spans="1:10" s="24" customFormat="1" ht="49.5" customHeight="1" outlineLevel="1">
      <c r="A83" s="25" t="s">
        <v>139</v>
      </c>
      <c r="B83" s="20"/>
      <c r="C83" s="21"/>
      <c r="D83" s="22">
        <f>SUBTOTAL(9,D67:D82)</f>
        <v>0</v>
      </c>
      <c r="E83" s="22">
        <f>SUBTOTAL(9,E67:E82)</f>
        <v>0</v>
      </c>
      <c r="F83" s="22">
        <f>SUBTOTAL(9,F67:F82)</f>
        <v>0</v>
      </c>
      <c r="G83" s="22">
        <f>SUBTOTAL(9,G67:G82)</f>
        <v>0</v>
      </c>
      <c r="H83" s="22">
        <f>SUBTOTAL(9,H67:H82)</f>
        <v>20556520271.359997</v>
      </c>
      <c r="I83" s="22">
        <f>SUBTOTAL(9,I67:I82)</f>
        <v>20556520271.359997</v>
      </c>
      <c r="J83" s="23">
        <f>SUBTOTAL(9,J67:J82)</f>
        <v>1.0000000000000002</v>
      </c>
    </row>
  </sheetData>
  <sheetProtection/>
  <mergeCells count="2">
    <mergeCell ref="A1:J1"/>
    <mergeCell ref="B3:C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72" r:id="rId1"/>
  <headerFooter alignWithMargins="0">
    <oddHeader>&amp;L&amp;"新細明體,標準"&amp;8[BDmcs004]&amp;C&amp;"新細明體,粗體"&amp;14 處所營業金額累計月報表－買賣斷&amp;R&amp;"新細明體,標準"&amp;8製表時間：106/04/28  17:54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2017-04-28T09:59:01Z</dcterms:created>
  <dcterms:modified xsi:type="dcterms:W3CDTF">2017-04-28T09:59:03Z</dcterms:modified>
  <cp:category/>
  <cp:version/>
  <cp:contentType/>
  <cp:contentStatus/>
</cp:coreProperties>
</file>