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4" sheetId="1" r:id="rId1"/>
  </sheets>
  <externalReferences>
    <externalReference r:id="rId4"/>
  </externalReferences>
  <definedNames>
    <definedName name="_xlnm.Print_Area" localSheetId="0">'BDmcs004'!$A$2:$J$86</definedName>
    <definedName name="_xlnm.Print_Titles" localSheetId="0">'BDmcs004'!$2:$4</definedName>
  </definedNames>
  <calcPr fullCalcOnLoad="1"/>
</workbook>
</file>

<file path=xl/sharedStrings.xml><?xml version="1.0" encoding="utf-8"?>
<sst xmlns="http://schemas.openxmlformats.org/spreadsheetml/2006/main" count="257" uniqueCount="143">
  <si>
    <t>月份：106/05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</si>
  <si>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</si>
  <si>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</si>
  <si>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>國內政府債券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</si>
  <si>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國內金融債券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</si>
  <si>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國內公司債券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</si>
  <si>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國內受益證券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</si>
  <si>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國際債券及
外國債券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</si>
  <si>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</si>
  <si>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百分比</t>
    </r>
    <r>
      <rPr>
        <sz val="10"/>
        <rFont val="Times New Roman"/>
        <family val="1"/>
      </rPr>
      <t>%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</si>
  <si>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</si>
  <si>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</si>
  <si>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</si>
  <si>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Government Bonds</t>
  </si>
  <si>
    <t>Financial
Debentures</t>
  </si>
  <si>
    <t>Corporate Bonds</t>
  </si>
  <si>
    <t>Beneficiary
Securities</t>
  </si>
  <si>
    <t>International Bonds 
&amp; Foreign Bonds</t>
  </si>
  <si>
    <t>Total</t>
  </si>
  <si>
    <t>Rate%</t>
  </si>
  <si>
    <t>AUD</t>
  </si>
  <si>
    <t>980</t>
  </si>
  <si>
    <t>元大證券公司</t>
  </si>
  <si>
    <t>AUD 合計</t>
  </si>
  <si>
    <t>CNY</t>
  </si>
  <si>
    <t>067</t>
  </si>
  <si>
    <t>元大銀行</t>
  </si>
  <si>
    <t>920</t>
  </si>
  <si>
    <t>凱基證券</t>
  </si>
  <si>
    <t>9A0</t>
  </si>
  <si>
    <t>永豐金證券</t>
  </si>
  <si>
    <t>CNY 合計</t>
  </si>
  <si>
    <t>NZD</t>
  </si>
  <si>
    <t>NZD 合計</t>
  </si>
  <si>
    <t>TWD</t>
  </si>
  <si>
    <t>060</t>
  </si>
  <si>
    <t>法國巴黎銀行</t>
  </si>
  <si>
    <t>063</t>
  </si>
  <si>
    <t>華南銀行</t>
  </si>
  <si>
    <t>065</t>
  </si>
  <si>
    <t>永豐銀行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</si>
  <si>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</si>
  <si>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</si>
  <si>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</si>
  <si>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</si>
  <si>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</si>
  <si>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</si>
  <si>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</si>
  <si>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</si>
  <si>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</si>
  <si>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</si>
  <si>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</si>
  <si>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</si>
  <si>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</si>
  <si>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</si>
  <si>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</si>
  <si>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</si>
  <si>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086</t>
  </si>
  <si>
    <t>華泰銀行</t>
  </si>
  <si>
    <t>087</t>
  </si>
  <si>
    <t>臺灣銀行</t>
  </si>
  <si>
    <t>090</t>
  </si>
  <si>
    <t>陽信銀行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</si>
  <si>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</si>
  <si>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</si>
  <si>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</si>
  <si>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</si>
  <si>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</si>
  <si>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</si>
  <si>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</si>
  <si>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</si>
  <si>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</si>
  <si>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</si>
  <si>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</si>
  <si>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</si>
  <si>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104</t>
  </si>
  <si>
    <t>臺銀證券</t>
  </si>
  <si>
    <t>111</t>
  </si>
  <si>
    <t>臺灣企銀</t>
  </si>
  <si>
    <t>116</t>
  </si>
  <si>
    <t>日盛證券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</si>
  <si>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</si>
  <si>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</si>
  <si>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</si>
  <si>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</si>
  <si>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</si>
  <si>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</si>
  <si>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</si>
  <si>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</si>
  <si>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</si>
  <si>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</si>
  <si>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</si>
  <si>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</si>
  <si>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</si>
  <si>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</si>
  <si>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</si>
  <si>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</si>
  <si>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</si>
  <si>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</si>
  <si>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</si>
  <si>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</si>
  <si>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</si>
  <si>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</si>
  <si>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</si>
  <si>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</si>
  <si>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</si>
  <si>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</si>
  <si>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</si>
  <si>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</si>
  <si>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</si>
  <si>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</si>
  <si>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</si>
  <si>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</si>
  <si>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585</t>
  </si>
  <si>
    <t>統一證券</t>
  </si>
  <si>
    <t>592</t>
  </si>
  <si>
    <t>元富證券</t>
  </si>
  <si>
    <t>616</t>
  </si>
  <si>
    <t>中國信託證</t>
  </si>
  <si>
    <t>653</t>
  </si>
  <si>
    <t>大眾證券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</si>
  <si>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</si>
  <si>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</si>
  <si>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</si>
  <si>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</si>
  <si>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</si>
  <si>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</si>
  <si>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</si>
  <si>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</si>
  <si>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</si>
  <si>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</si>
  <si>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</si>
  <si>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</si>
  <si>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</si>
  <si>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</si>
  <si>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</si>
  <si>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</si>
  <si>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TWD 合計</t>
  </si>
  <si>
    <t>USD</t>
  </si>
  <si>
    <t>055</t>
  </si>
  <si>
    <t>德意志銀行</t>
  </si>
  <si>
    <t>USD 合計</t>
  </si>
  <si>
    <t xml:space="preserve">處所營業金額累計月報表－買賣斷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</si>
</sst>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\-#,##0.00;0.00"/>
    <numFmt numFmtId="177" formatCode="##0.00%"/>
    <numFmt numFmtId="178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>
      <alignment vertical="center"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 shrinkToFit="1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176" fontId="42" fillId="0" borderId="0" xfId="0" applyNumberFormat="1" applyFont="1" applyAlignment="1">
      <alignment horizontal="right" vertical="center"/>
    </xf>
    <xf numFmtId="177" fontId="42" fillId="0" borderId="0" xfId="0" applyNumberFormat="1" applyFont="1" applyAlignment="1">
      <alignment horizontal="right" vertical="center"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176" fontId="42" fillId="0" borderId="13" xfId="0" applyNumberFormat="1" applyFont="1" applyBorder="1" applyAlignment="1">
      <alignment horizontal="right" vertical="top"/>
    </xf>
    <xf numFmtId="177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5\WebBD201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4"/>
  <dimension ref="A1:J86"/>
  <sheetViews>
    <sheetView tabSelected="1" zoomScalePageLayoutView="0" workbookViewId="0" topLeftCell="A1">
      <selection activeCell="A1" sqref="A1:J1"/>
    </sheetView>
  </sheetViews>
  <sheetFormatPr defaultColWidth="9.00390625" defaultRowHeight="16.5" outlineLevelRow="2"/>
  <cols>
    <col min="1" max="1" width="6.625" style="1" customWidth="1"/>
    <col min="2" max="2" width="4.625" style="28" customWidth="1"/>
    <col min="3" max="3" width="10.625" style="1" customWidth="1"/>
    <col min="4" max="9" width="15.625" style="1" customWidth="1"/>
    <col min="10" max="10" width="8.625" style="1" customWidth="1"/>
    <col min="11" max="16384" width="9.00390625" style="1" customWidth="1"/>
  </cols>
  <sheetData>
    <row r="1" spans="1:10" ht="39.75" customHeight="1">
      <c r="A1" s="29" t="s">
        <v>142</v>
      </c>
      <c r="B1" s="30"/>
      <c r="C1" s="30"/>
      <c r="D1" s="30"/>
      <c r="E1" s="30"/>
      <c r="F1" s="30"/>
      <c r="G1" s="30"/>
      <c r="H1" s="30"/>
      <c r="I1" s="30"/>
      <c r="J1" s="30"/>
    </row>
    <row r="2" spans="1:2" ht="14.25">
      <c r="A2" s="2" t="s">
        <v>0</v>
      </c>
      <c r="B2" s="2"/>
    </row>
    <row r="3" spans="1:10" s="8" customFormat="1" ht="28.5">
      <c r="A3" s="3" t="s">
        <v>1</v>
      </c>
      <c r="B3" s="4" t="s">
        <v>2</v>
      </c>
      <c r="C3" s="5"/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6" t="s">
        <v>9</v>
      </c>
    </row>
    <row r="4" spans="1:10" s="8" customFormat="1" ht="27">
      <c r="A4" s="9" t="s">
        <v>10</v>
      </c>
      <c r="B4" s="10" t="s">
        <v>11</v>
      </c>
      <c r="C4" s="11" t="s">
        <v>12</v>
      </c>
      <c r="D4" s="12" t="s">
        <v>13</v>
      </c>
      <c r="E4" s="13" t="s">
        <v>14</v>
      </c>
      <c r="F4" s="12" t="s">
        <v>15</v>
      </c>
      <c r="G4" s="14" t="s">
        <v>16</v>
      </c>
      <c r="H4" s="13" t="s">
        <v>17</v>
      </c>
      <c r="I4" s="12" t="s">
        <v>18</v>
      </c>
      <c r="J4" s="12" t="s">
        <v>19</v>
      </c>
    </row>
    <row r="5" spans="1:10" ht="14.25" outlineLevel="2">
      <c r="A5" s="15" t="s">
        <v>20</v>
      </c>
      <c r="B5" s="15" t="s">
        <v>21</v>
      </c>
      <c r="C5" s="16" t="s">
        <v>22</v>
      </c>
      <c r="D5" s="17">
        <v>0</v>
      </c>
      <c r="E5" s="17">
        <v>0</v>
      </c>
      <c r="F5" s="17">
        <v>0</v>
      </c>
      <c r="G5" s="17">
        <v>0</v>
      </c>
      <c r="H5" s="17">
        <v>10107000</v>
      </c>
      <c r="I5" s="17">
        <f>SUM(D5:H5)</f>
        <v>10107000</v>
      </c>
      <c r="J5" s="18">
        <f>I5/I6</f>
        <v>1</v>
      </c>
    </row>
    <row r="6" spans="1:10" s="24" customFormat="1" ht="49.5" customHeight="1" outlineLevel="1">
      <c r="A6" s="19" t="s">
        <v>23</v>
      </c>
      <c r="B6" s="20"/>
      <c r="C6" s="21"/>
      <c r="D6" s="22">
        <f>SUBTOTAL(9,D5:D5)</f>
        <v>0</v>
      </c>
      <c r="E6" s="22">
        <f>SUBTOTAL(9,E5:E5)</f>
        <v>0</v>
      </c>
      <c r="F6" s="22">
        <f>SUBTOTAL(9,F5:F5)</f>
        <v>0</v>
      </c>
      <c r="G6" s="22">
        <f>SUBTOTAL(9,G5:G5)</f>
        <v>0</v>
      </c>
      <c r="H6" s="22">
        <f>SUBTOTAL(9,H5:H5)</f>
        <v>10107000</v>
      </c>
      <c r="I6" s="22">
        <f>SUBTOTAL(9,I5:I5)</f>
        <v>10107000</v>
      </c>
      <c r="J6" s="23">
        <f>SUBTOTAL(9,J5:J5)</f>
        <v>1</v>
      </c>
    </row>
    <row r="7" spans="1:10" ht="14.25" outlineLevel="2">
      <c r="A7" s="15" t="s">
        <v>24</v>
      </c>
      <c r="B7" s="15" t="s">
        <v>25</v>
      </c>
      <c r="C7" s="16" t="s">
        <v>26</v>
      </c>
      <c r="D7" s="17">
        <v>0</v>
      </c>
      <c r="E7" s="17">
        <v>0</v>
      </c>
      <c r="F7" s="17">
        <v>0</v>
      </c>
      <c r="G7" s="17">
        <v>0</v>
      </c>
      <c r="H7" s="17">
        <v>53998900</v>
      </c>
      <c r="I7" s="17">
        <f>SUM(D7:H7)</f>
        <v>53998900</v>
      </c>
      <c r="J7" s="18">
        <f>I7/I10</f>
        <v>0.7265316262379127</v>
      </c>
    </row>
    <row r="8" spans="1:10" ht="14.25" outlineLevel="2">
      <c r="A8" s="15" t="s">
        <v>24</v>
      </c>
      <c r="B8" s="15" t="s">
        <v>27</v>
      </c>
      <c r="C8" s="16" t="s">
        <v>28</v>
      </c>
      <c r="D8" s="17">
        <v>0</v>
      </c>
      <c r="E8" s="17">
        <v>0</v>
      </c>
      <c r="F8" s="17">
        <v>0</v>
      </c>
      <c r="G8" s="17">
        <v>0</v>
      </c>
      <c r="H8" s="17">
        <v>9650614.1</v>
      </c>
      <c r="I8" s="17">
        <f>SUM(D8:H8)</f>
        <v>9650614.1</v>
      </c>
      <c r="J8" s="18">
        <f>I8/I10</f>
        <v>0.12984479973235621</v>
      </c>
    </row>
    <row r="9" spans="1:10" ht="14.25" outlineLevel="2">
      <c r="A9" s="15" t="s">
        <v>24</v>
      </c>
      <c r="B9" s="15" t="s">
        <v>29</v>
      </c>
      <c r="C9" s="16" t="s">
        <v>30</v>
      </c>
      <c r="D9" s="17">
        <v>0</v>
      </c>
      <c r="E9" s="17">
        <v>0</v>
      </c>
      <c r="F9" s="17">
        <v>0</v>
      </c>
      <c r="G9" s="17">
        <v>0</v>
      </c>
      <c r="H9" s="17">
        <v>10674710.82</v>
      </c>
      <c r="I9" s="17">
        <f>SUM(D9:H9)</f>
        <v>10674710.82</v>
      </c>
      <c r="J9" s="18">
        <f>I9/I10</f>
        <v>0.14362357402973103</v>
      </c>
    </row>
    <row r="10" spans="1:10" s="24" customFormat="1" ht="49.5" customHeight="1" outlineLevel="1">
      <c r="A10" s="25" t="s">
        <v>31</v>
      </c>
      <c r="B10" s="20"/>
      <c r="C10" s="21"/>
      <c r="D10" s="22">
        <f>SUBTOTAL(9,D7:D9)</f>
        <v>0</v>
      </c>
      <c r="E10" s="22">
        <f>SUBTOTAL(9,E7:E9)</f>
        <v>0</v>
      </c>
      <c r="F10" s="22">
        <f>SUBTOTAL(9,F7:F9)</f>
        <v>0</v>
      </c>
      <c r="G10" s="22">
        <f>SUBTOTAL(9,G7:G9)</f>
        <v>0</v>
      </c>
      <c r="H10" s="22">
        <f>SUBTOTAL(9,H7:H9)</f>
        <v>74324224.92</v>
      </c>
      <c r="I10" s="22">
        <f>SUBTOTAL(9,I7:I9)</f>
        <v>74324224.92</v>
      </c>
      <c r="J10" s="23">
        <f>SUBTOTAL(9,J7:J9)</f>
        <v>0.9999999999999999</v>
      </c>
    </row>
    <row r="11" spans="1:10" ht="14.25" outlineLevel="2">
      <c r="A11" s="15" t="s">
        <v>32</v>
      </c>
      <c r="B11" s="15" t="s">
        <v>29</v>
      </c>
      <c r="C11" s="16" t="s">
        <v>30</v>
      </c>
      <c r="D11" s="17">
        <v>0</v>
      </c>
      <c r="E11" s="17">
        <v>0</v>
      </c>
      <c r="F11" s="17">
        <v>0</v>
      </c>
      <c r="G11" s="17">
        <v>0</v>
      </c>
      <c r="H11" s="17">
        <v>950600</v>
      </c>
      <c r="I11" s="17">
        <f>SUM(D11:H11)</f>
        <v>950600</v>
      </c>
      <c r="J11" s="18">
        <f>I11/I12</f>
        <v>1</v>
      </c>
    </row>
    <row r="12" spans="1:10" s="24" customFormat="1" ht="49.5" customHeight="1" outlineLevel="1">
      <c r="A12" s="25" t="s">
        <v>33</v>
      </c>
      <c r="B12" s="20"/>
      <c r="C12" s="21"/>
      <c r="D12" s="22">
        <f>SUBTOTAL(9,D11:D11)</f>
        <v>0</v>
      </c>
      <c r="E12" s="22">
        <f>SUBTOTAL(9,E11:E11)</f>
        <v>0</v>
      </c>
      <c r="F12" s="22">
        <f>SUBTOTAL(9,F11:F11)</f>
        <v>0</v>
      </c>
      <c r="G12" s="22">
        <f>SUBTOTAL(9,G11:G11)</f>
        <v>0</v>
      </c>
      <c r="H12" s="22">
        <f>SUBTOTAL(9,H11:H11)</f>
        <v>950600</v>
      </c>
      <c r="I12" s="22">
        <f>SUBTOTAL(9,I11:I11)</f>
        <v>950600</v>
      </c>
      <c r="J12" s="23">
        <f>SUBTOTAL(9,J11:J11)</f>
        <v>1</v>
      </c>
    </row>
    <row r="13" spans="1:10" ht="14.25" outlineLevel="2">
      <c r="A13" s="15" t="s">
        <v>34</v>
      </c>
      <c r="B13" s="15" t="s">
        <v>35</v>
      </c>
      <c r="C13" s="16" t="s">
        <v>36</v>
      </c>
      <c r="D13" s="26">
        <v>16915959765</v>
      </c>
      <c r="E13" s="26">
        <v>0</v>
      </c>
      <c r="F13" s="26">
        <v>0</v>
      </c>
      <c r="G13" s="26">
        <v>0</v>
      </c>
      <c r="H13" s="26">
        <v>0</v>
      </c>
      <c r="I13" s="26">
        <f>SUM(D13:H13)</f>
        <v>16915959765</v>
      </c>
      <c r="J13" s="18">
        <f>I13/I68</f>
        <v>0.01997428706760355</v>
      </c>
    </row>
    <row r="14" spans="1:10" ht="14.25" outlineLevel="2">
      <c r="A14" s="15" t="s">
        <v>34</v>
      </c>
      <c r="B14" s="15" t="s">
        <v>37</v>
      </c>
      <c r="C14" s="16" t="s">
        <v>38</v>
      </c>
      <c r="D14" s="26">
        <v>0</v>
      </c>
      <c r="E14" s="26">
        <v>0</v>
      </c>
      <c r="F14" s="26">
        <v>5150000000</v>
      </c>
      <c r="G14" s="26">
        <v>0</v>
      </c>
      <c r="H14" s="26">
        <v>0</v>
      </c>
      <c r="I14" s="26">
        <f>SUM(D14:H14)</f>
        <v>5150000000</v>
      </c>
      <c r="J14" s="18">
        <f>I14/I68</f>
        <v>0.006081096185331243</v>
      </c>
    </row>
    <row r="15" spans="1:10" ht="14.25" outlineLevel="2">
      <c r="A15" s="15" t="s">
        <v>34</v>
      </c>
      <c r="B15" s="15" t="s">
        <v>39</v>
      </c>
      <c r="C15" s="16" t="s">
        <v>40</v>
      </c>
      <c r="D15" s="26">
        <v>0</v>
      </c>
      <c r="E15" s="26">
        <v>1000000000</v>
      </c>
      <c r="F15" s="26">
        <v>0</v>
      </c>
      <c r="G15" s="26">
        <v>0</v>
      </c>
      <c r="H15" s="26">
        <v>0</v>
      </c>
      <c r="I15" s="26">
        <f>SUM(D15:H15)</f>
        <v>1000000000</v>
      </c>
      <c r="J15" s="18">
        <f>I15/I68</f>
        <v>0.0011807953757924743</v>
      </c>
    </row>
    <row r="16" spans="1:10" ht="14.25" outlineLevel="2">
      <c r="A16" s="15" t="s">
        <v>34</v>
      </c>
      <c r="B16" s="15" t="s">
        <v>25</v>
      </c>
      <c r="C16" s="16" t="s">
        <v>26</v>
      </c>
      <c r="D16" s="26">
        <v>0</v>
      </c>
      <c r="E16" s="26">
        <v>800039563</v>
      </c>
      <c r="F16" s="26">
        <v>4110813348</v>
      </c>
      <c r="G16" s="26">
        <v>0</v>
      </c>
      <c r="H16" s="26">
        <v>0</v>
      </c>
      <c r="I16" s="26">
        <f>SUM(D16:H16)</f>
        <v>4910852911</v>
      </c>
      <c r="J16" s="18">
        <f>I16/I68</f>
        <v>0.005798712408505811</v>
      </c>
    </row>
    <row r="17" spans="1:10" ht="14.25" outlineLevel="2">
      <c r="A17" s="15" t="s">
        <v>34</v>
      </c>
      <c r="B17" s="15" t="s">
        <v>41</v>
      </c>
      <c r="C17" s="16" t="s">
        <v>42</v>
      </c>
      <c r="D17" s="26">
        <v>2753860747</v>
      </c>
      <c r="E17" s="26">
        <v>1200523906</v>
      </c>
      <c r="F17" s="26">
        <v>1654219405</v>
      </c>
      <c r="G17" s="26">
        <v>0</v>
      </c>
      <c r="H17" s="26">
        <v>0</v>
      </c>
      <c r="I17" s="26">
        <f>SUM(D17:H17)</f>
        <v>5608604058</v>
      </c>
      <c r="J17" s="18">
        <f>I17/I68</f>
        <v>0.0066226137363373065</v>
      </c>
    </row>
    <row r="18" spans="1:10" ht="14.25" outlineLevel="2">
      <c r="A18" s="15" t="s">
        <v>34</v>
      </c>
      <c r="B18" s="15" t="s">
        <v>43</v>
      </c>
      <c r="C18" s="16" t="s">
        <v>44</v>
      </c>
      <c r="D18" s="26">
        <v>405149423</v>
      </c>
      <c r="E18" s="26">
        <v>0</v>
      </c>
      <c r="F18" s="26">
        <v>4510432492</v>
      </c>
      <c r="G18" s="26">
        <v>0</v>
      </c>
      <c r="H18" s="26">
        <v>0</v>
      </c>
      <c r="I18" s="26">
        <f>SUM(D18:H18)</f>
        <v>4915581915</v>
      </c>
      <c r="J18" s="18">
        <f>I18/I68</f>
        <v>0.005804296394561115</v>
      </c>
    </row>
    <row r="19" spans="1:10" ht="14.25" outlineLevel="2">
      <c r="A19" s="15" t="s">
        <v>34</v>
      </c>
      <c r="B19" s="15" t="s">
        <v>45</v>
      </c>
      <c r="C19" s="16" t="s">
        <v>46</v>
      </c>
      <c r="D19" s="26">
        <v>0</v>
      </c>
      <c r="E19" s="26">
        <v>0</v>
      </c>
      <c r="F19" s="26">
        <v>1800264619</v>
      </c>
      <c r="G19" s="26">
        <v>0</v>
      </c>
      <c r="H19" s="26">
        <v>0</v>
      </c>
      <c r="I19" s="26">
        <f>SUM(D19:H19)</f>
        <v>1800264619</v>
      </c>
      <c r="J19" s="18">
        <f>I19/I68</f>
        <v>0.0021257441373180004</v>
      </c>
    </row>
    <row r="20" spans="1:10" ht="14.25" outlineLevel="2">
      <c r="A20" s="15" t="s">
        <v>34</v>
      </c>
      <c r="B20" s="15" t="s">
        <v>47</v>
      </c>
      <c r="C20" s="16" t="s">
        <v>48</v>
      </c>
      <c r="D20" s="26">
        <v>61110886583</v>
      </c>
      <c r="E20" s="26">
        <v>300000000</v>
      </c>
      <c r="F20" s="26">
        <v>8131994459</v>
      </c>
      <c r="G20" s="26">
        <v>0</v>
      </c>
      <c r="H20" s="26">
        <v>0</v>
      </c>
      <c r="I20" s="26">
        <f>SUM(D20:H20)</f>
        <v>69542881042</v>
      </c>
      <c r="J20" s="18">
        <f>I20/I68</f>
        <v>0.08211591235367972</v>
      </c>
    </row>
    <row r="21" spans="1:10" ht="14.25" outlineLevel="2">
      <c r="A21" s="15" t="s">
        <v>34</v>
      </c>
      <c r="B21" s="15" t="s">
        <v>49</v>
      </c>
      <c r="C21" s="16" t="s">
        <v>50</v>
      </c>
      <c r="D21" s="26">
        <v>1085611302</v>
      </c>
      <c r="E21" s="26">
        <v>500000000</v>
      </c>
      <c r="F21" s="26">
        <v>18846273503</v>
      </c>
      <c r="G21" s="26">
        <v>0</v>
      </c>
      <c r="H21" s="26">
        <v>0</v>
      </c>
      <c r="I21" s="26">
        <f>SUM(D21:H21)</f>
        <v>20431884805</v>
      </c>
      <c r="J21" s="18">
        <f>I21/I68</f>
        <v>0.02412587509646852</v>
      </c>
    </row>
    <row r="22" spans="1:10" ht="14.25" outlineLevel="2">
      <c r="A22" s="15" t="s">
        <v>34</v>
      </c>
      <c r="B22" s="15" t="s">
        <v>51</v>
      </c>
      <c r="C22" s="16" t="s">
        <v>52</v>
      </c>
      <c r="D22" s="26">
        <v>45680058755</v>
      </c>
      <c r="E22" s="26">
        <v>0</v>
      </c>
      <c r="F22" s="26">
        <v>0</v>
      </c>
      <c r="G22" s="26">
        <v>0</v>
      </c>
      <c r="H22" s="26">
        <v>0</v>
      </c>
      <c r="I22" s="26">
        <f>SUM(D22:H22)</f>
        <v>45680058755</v>
      </c>
      <c r="J22" s="18">
        <f>I22/I68</f>
        <v>0.05393880214383253</v>
      </c>
    </row>
    <row r="23" spans="1:10" ht="14.25" outlineLevel="2">
      <c r="A23" s="15" t="s">
        <v>34</v>
      </c>
      <c r="B23" s="15" t="s">
        <v>53</v>
      </c>
      <c r="C23" s="16" t="s">
        <v>54</v>
      </c>
      <c r="D23" s="26">
        <v>30174185969</v>
      </c>
      <c r="E23" s="26">
        <v>0</v>
      </c>
      <c r="F23" s="26">
        <v>3103278183</v>
      </c>
      <c r="G23" s="26">
        <v>0</v>
      </c>
      <c r="H23" s="26">
        <v>0</v>
      </c>
      <c r="I23" s="26">
        <f>SUM(D23:H23)</f>
        <v>33277464152</v>
      </c>
      <c r="J23" s="18">
        <f>I23/I68</f>
        <v>0.039293875788781435</v>
      </c>
    </row>
    <row r="24" spans="1:10" ht="14.25" outlineLevel="2">
      <c r="A24" s="15" t="s">
        <v>34</v>
      </c>
      <c r="B24" s="15" t="s">
        <v>55</v>
      </c>
      <c r="C24" s="16" t="s">
        <v>56</v>
      </c>
      <c r="D24" s="26">
        <v>0</v>
      </c>
      <c r="E24" s="26">
        <v>0</v>
      </c>
      <c r="F24" s="26">
        <v>1325658639</v>
      </c>
      <c r="G24" s="26">
        <v>0</v>
      </c>
      <c r="H24" s="26">
        <v>0</v>
      </c>
      <c r="I24" s="26">
        <f>SUM(D24:H24)</f>
        <v>1325658639</v>
      </c>
      <c r="J24" s="18">
        <f>I24/I68</f>
        <v>0.001565331590810545</v>
      </c>
    </row>
    <row r="25" spans="1:10" ht="14.25" outlineLevel="2">
      <c r="A25" s="15" t="s">
        <v>34</v>
      </c>
      <c r="B25" s="15" t="s">
        <v>57</v>
      </c>
      <c r="C25" s="16" t="s">
        <v>58</v>
      </c>
      <c r="D25" s="26">
        <v>0</v>
      </c>
      <c r="E25" s="26">
        <v>0</v>
      </c>
      <c r="F25" s="26">
        <v>905003057</v>
      </c>
      <c r="G25" s="26">
        <v>0</v>
      </c>
      <c r="H25" s="26">
        <v>0</v>
      </c>
      <c r="I25" s="26">
        <f>SUM(D25:H25)</f>
        <v>905003057</v>
      </c>
      <c r="J25" s="18">
        <f>I25/I68</f>
        <v>0.001068623424783653</v>
      </c>
    </row>
    <row r="26" spans="1:10" ht="14.25" outlineLevel="2">
      <c r="A26" s="15" t="s">
        <v>34</v>
      </c>
      <c r="B26" s="15" t="s">
        <v>59</v>
      </c>
      <c r="C26" s="16" t="s">
        <v>60</v>
      </c>
      <c r="D26" s="26">
        <v>49831419</v>
      </c>
      <c r="E26" s="26">
        <v>0</v>
      </c>
      <c r="F26" s="26">
        <v>0</v>
      </c>
      <c r="G26" s="26">
        <v>0</v>
      </c>
      <c r="H26" s="26">
        <v>0</v>
      </c>
      <c r="I26" s="26">
        <f>SUM(D26:H26)</f>
        <v>49831419</v>
      </c>
      <c r="J26" s="18">
        <f>I26/I68</f>
        <v>5.8840709124377246E-05</v>
      </c>
    </row>
    <row r="27" spans="1:10" ht="14.25" outlineLevel="2">
      <c r="A27" s="15" t="s">
        <v>34</v>
      </c>
      <c r="B27" s="15" t="s">
        <v>61</v>
      </c>
      <c r="C27" s="16" t="s">
        <v>62</v>
      </c>
      <c r="D27" s="26">
        <v>0</v>
      </c>
      <c r="E27" s="26">
        <v>505598800</v>
      </c>
      <c r="F27" s="26">
        <v>554941270</v>
      </c>
      <c r="G27" s="26">
        <v>0</v>
      </c>
      <c r="H27" s="26">
        <v>0</v>
      </c>
      <c r="I27" s="26">
        <f>SUM(D27:H27)</f>
        <v>1060540070</v>
      </c>
      <c r="J27" s="18">
        <f>I27/I68</f>
        <v>0.001252280810498627</v>
      </c>
    </row>
    <row r="28" spans="1:10" ht="14.25" outlineLevel="2">
      <c r="A28" s="15" t="s">
        <v>34</v>
      </c>
      <c r="B28" s="15" t="s">
        <v>63</v>
      </c>
      <c r="C28" s="16" t="s">
        <v>64</v>
      </c>
      <c r="D28" s="26">
        <v>21399738</v>
      </c>
      <c r="E28" s="26">
        <v>0</v>
      </c>
      <c r="F28" s="26">
        <v>2160097245</v>
      </c>
      <c r="G28" s="26">
        <v>0</v>
      </c>
      <c r="H28" s="26">
        <v>0</v>
      </c>
      <c r="I28" s="26">
        <f>SUM(D28:H28)</f>
        <v>2181496983</v>
      </c>
      <c r="J28" s="18">
        <f>I28/I68</f>
        <v>0.002575901549831634</v>
      </c>
    </row>
    <row r="29" spans="1:10" ht="14.25" outlineLevel="2">
      <c r="A29" s="15" t="s">
        <v>34</v>
      </c>
      <c r="B29" s="15" t="s">
        <v>65</v>
      </c>
      <c r="C29" s="16" t="s">
        <v>66</v>
      </c>
      <c r="D29" s="26">
        <v>681179805</v>
      </c>
      <c r="E29" s="26">
        <v>0</v>
      </c>
      <c r="F29" s="26">
        <v>0</v>
      </c>
      <c r="G29" s="26">
        <v>0</v>
      </c>
      <c r="H29" s="26">
        <v>0</v>
      </c>
      <c r="I29" s="26">
        <f>SUM(D29:H29)</f>
        <v>681179805</v>
      </c>
      <c r="J29" s="18">
        <f>I29/I68</f>
        <v>0.0008043339638272194</v>
      </c>
    </row>
    <row r="30" spans="1:10" ht="14.25" outlineLevel="2">
      <c r="A30" s="15" t="s">
        <v>34</v>
      </c>
      <c r="B30" s="15" t="s">
        <v>67</v>
      </c>
      <c r="C30" s="16" t="s">
        <v>68</v>
      </c>
      <c r="D30" s="26">
        <v>39935403</v>
      </c>
      <c r="E30" s="26">
        <v>0</v>
      </c>
      <c r="F30" s="26">
        <v>0</v>
      </c>
      <c r="G30" s="26">
        <v>0</v>
      </c>
      <c r="H30" s="26">
        <v>0</v>
      </c>
      <c r="I30" s="26">
        <f>SUM(D30:H30)</f>
        <v>39935403</v>
      </c>
      <c r="J30" s="18">
        <f>I30/I68</f>
        <v>4.71555391928089E-05</v>
      </c>
    </row>
    <row r="31" spans="1:10" ht="14.25" outlineLevel="2">
      <c r="A31" s="15" t="s">
        <v>34</v>
      </c>
      <c r="B31" s="15" t="s">
        <v>69</v>
      </c>
      <c r="C31" s="16" t="s">
        <v>70</v>
      </c>
      <c r="D31" s="26">
        <v>46868208479</v>
      </c>
      <c r="E31" s="26">
        <v>0</v>
      </c>
      <c r="F31" s="26">
        <v>300006846</v>
      </c>
      <c r="G31" s="26">
        <v>0</v>
      </c>
      <c r="H31" s="26">
        <v>0</v>
      </c>
      <c r="I31" s="26">
        <f>SUM(D31:H31)</f>
        <v>47168215325</v>
      </c>
      <c r="J31" s="18">
        <f>I31/I68</f>
        <v>0.05569601054014372</v>
      </c>
    </row>
    <row r="32" spans="1:10" ht="14.25" outlineLevel="2">
      <c r="A32" s="15" t="s">
        <v>34</v>
      </c>
      <c r="B32" s="15" t="s">
        <v>71</v>
      </c>
      <c r="C32" s="16" t="s">
        <v>72</v>
      </c>
      <c r="D32" s="26">
        <v>653112429</v>
      </c>
      <c r="E32" s="26">
        <v>0</v>
      </c>
      <c r="F32" s="26">
        <v>0</v>
      </c>
      <c r="G32" s="26">
        <v>0</v>
      </c>
      <c r="H32" s="26">
        <v>0</v>
      </c>
      <c r="I32" s="26">
        <f>SUM(D32:H32)</f>
        <v>653112429</v>
      </c>
      <c r="J32" s="18">
        <f>I32/I68</f>
        <v>0.0007711921360357907</v>
      </c>
    </row>
    <row r="33" spans="1:10" ht="14.25" outlineLevel="2">
      <c r="A33" s="15" t="s">
        <v>34</v>
      </c>
      <c r="B33" s="15" t="s">
        <v>73</v>
      </c>
      <c r="C33" s="16" t="s">
        <v>74</v>
      </c>
      <c r="D33" s="26">
        <v>7709064309</v>
      </c>
      <c r="E33" s="26">
        <v>10653293770</v>
      </c>
      <c r="F33" s="26">
        <v>13444837585</v>
      </c>
      <c r="G33" s="26">
        <v>0</v>
      </c>
      <c r="H33" s="26">
        <v>0</v>
      </c>
      <c r="I33" s="26">
        <f>SUM(D33:H33)</f>
        <v>31807195664</v>
      </c>
      <c r="J33" s="18">
        <f>I33/I68</f>
        <v>0.03755778955697764</v>
      </c>
    </row>
    <row r="34" spans="1:10" ht="14.25" outlineLevel="2">
      <c r="A34" s="15" t="s">
        <v>34</v>
      </c>
      <c r="B34" s="15" t="s">
        <v>75</v>
      </c>
      <c r="C34" s="16" t="s">
        <v>76</v>
      </c>
      <c r="D34" s="26">
        <v>0</v>
      </c>
      <c r="E34" s="26">
        <v>0</v>
      </c>
      <c r="F34" s="26">
        <v>301600029</v>
      </c>
      <c r="G34" s="26">
        <v>0</v>
      </c>
      <c r="H34" s="26">
        <v>0</v>
      </c>
      <c r="I34" s="26">
        <f>SUM(D34:H34)</f>
        <v>301600029</v>
      </c>
      <c r="J34" s="18">
        <f>I34/I68</f>
        <v>0.00035612791958207615</v>
      </c>
    </row>
    <row r="35" spans="1:10" ht="14.25" outlineLevel="2">
      <c r="A35" s="15" t="s">
        <v>34</v>
      </c>
      <c r="B35" s="15" t="s">
        <v>77</v>
      </c>
      <c r="C35" s="16" t="s">
        <v>78</v>
      </c>
      <c r="D35" s="26">
        <v>1499534026</v>
      </c>
      <c r="E35" s="26">
        <v>0</v>
      </c>
      <c r="F35" s="26">
        <v>0</v>
      </c>
      <c r="G35" s="26">
        <v>0</v>
      </c>
      <c r="H35" s="26">
        <v>0</v>
      </c>
      <c r="I35" s="26">
        <f>SUM(D35:H35)</f>
        <v>1499534026</v>
      </c>
      <c r="J35" s="18">
        <f>I35/I68</f>
        <v>0.001770642843744272</v>
      </c>
    </row>
    <row r="36" spans="1:10" ht="14.25" outlineLevel="2">
      <c r="A36" s="15" t="s">
        <v>34</v>
      </c>
      <c r="B36" s="15" t="s">
        <v>79</v>
      </c>
      <c r="C36" s="16" t="s">
        <v>80</v>
      </c>
      <c r="D36" s="26">
        <v>10300394446</v>
      </c>
      <c r="E36" s="26">
        <v>1160816114</v>
      </c>
      <c r="F36" s="26">
        <v>13705281203</v>
      </c>
      <c r="G36" s="26">
        <v>0</v>
      </c>
      <c r="H36" s="26">
        <v>0</v>
      </c>
      <c r="I36" s="26">
        <f>SUM(D36:H36)</f>
        <v>25166491763</v>
      </c>
      <c r="J36" s="18">
        <f>I36/I68</f>
        <v>0.029716477098669793</v>
      </c>
    </row>
    <row r="37" spans="1:10" ht="14.25" outlineLevel="2">
      <c r="A37" s="15" t="s">
        <v>34</v>
      </c>
      <c r="B37" s="15" t="s">
        <v>81</v>
      </c>
      <c r="C37" s="16" t="s">
        <v>82</v>
      </c>
      <c r="D37" s="26">
        <v>2085043075</v>
      </c>
      <c r="E37" s="26">
        <v>202520682</v>
      </c>
      <c r="F37" s="26">
        <v>501127995</v>
      </c>
      <c r="G37" s="26">
        <v>0</v>
      </c>
      <c r="H37" s="26">
        <v>0</v>
      </c>
      <c r="I37" s="26">
        <f>SUM(D37:H37)</f>
        <v>2788691752</v>
      </c>
      <c r="J37" s="18">
        <f>I37/I68</f>
        <v>0.0032928743252722136</v>
      </c>
    </row>
    <row r="38" spans="1:10" ht="14.25" outlineLevel="2">
      <c r="A38" s="15" t="s">
        <v>34</v>
      </c>
      <c r="B38" s="15" t="s">
        <v>83</v>
      </c>
      <c r="C38" s="16" t="s">
        <v>84</v>
      </c>
      <c r="D38" s="26">
        <v>0</v>
      </c>
      <c r="E38" s="26">
        <v>0</v>
      </c>
      <c r="F38" s="26">
        <v>452828081</v>
      </c>
      <c r="G38" s="26">
        <v>0</v>
      </c>
      <c r="H38" s="26">
        <v>0</v>
      </c>
      <c r="I38" s="26">
        <f>SUM(D38:H38)</f>
        <v>452828081</v>
      </c>
      <c r="J38" s="18">
        <f>I38/I68</f>
        <v>0.0005346973040737799</v>
      </c>
    </row>
    <row r="39" spans="1:10" ht="14.25" outlineLevel="2">
      <c r="A39" s="15" t="s">
        <v>34</v>
      </c>
      <c r="B39" s="15" t="s">
        <v>85</v>
      </c>
      <c r="C39" s="16" t="s">
        <v>86</v>
      </c>
      <c r="D39" s="26">
        <v>303543712</v>
      </c>
      <c r="E39" s="26">
        <v>101196577</v>
      </c>
      <c r="F39" s="26">
        <v>8829376762</v>
      </c>
      <c r="G39" s="26">
        <v>0</v>
      </c>
      <c r="H39" s="26">
        <v>0</v>
      </c>
      <c r="I39" s="26">
        <f>SUM(D39:H39)</f>
        <v>9234117051</v>
      </c>
      <c r="J39" s="18">
        <f>I39/I68</f>
        <v>0.010903602713347239</v>
      </c>
    </row>
    <row r="40" spans="1:10" ht="14.25" outlineLevel="2">
      <c r="A40" s="15" t="s">
        <v>34</v>
      </c>
      <c r="B40" s="15" t="s">
        <v>87</v>
      </c>
      <c r="C40" s="16" t="s">
        <v>88</v>
      </c>
      <c r="D40" s="26">
        <v>4396111130</v>
      </c>
      <c r="E40" s="26">
        <v>0</v>
      </c>
      <c r="F40" s="26">
        <v>0</v>
      </c>
      <c r="G40" s="26">
        <v>0</v>
      </c>
      <c r="H40" s="26">
        <v>0</v>
      </c>
      <c r="I40" s="26">
        <f>SUM(D40:H40)</f>
        <v>4396111130</v>
      </c>
      <c r="J40" s="18">
        <f>I40/I68</f>
        <v>0.005190907693773829</v>
      </c>
    </row>
    <row r="41" spans="1:10" ht="14.25" outlineLevel="2">
      <c r="A41" s="15" t="s">
        <v>34</v>
      </c>
      <c r="B41" s="15" t="s">
        <v>89</v>
      </c>
      <c r="C41" s="16" t="s">
        <v>90</v>
      </c>
      <c r="D41" s="26">
        <v>0</v>
      </c>
      <c r="E41" s="26">
        <v>0</v>
      </c>
      <c r="F41" s="26">
        <v>1604145994</v>
      </c>
      <c r="G41" s="26">
        <v>0</v>
      </c>
      <c r="H41" s="26">
        <v>0</v>
      </c>
      <c r="I41" s="26">
        <f>SUM(D41:H41)</f>
        <v>1604145994</v>
      </c>
      <c r="J41" s="18">
        <f>I41/I68</f>
        <v>0.0018941681718112223</v>
      </c>
    </row>
    <row r="42" spans="1:10" ht="14.25" outlineLevel="2">
      <c r="A42" s="15" t="s">
        <v>34</v>
      </c>
      <c r="B42" s="15" t="s">
        <v>91</v>
      </c>
      <c r="C42" s="16" t="s">
        <v>92</v>
      </c>
      <c r="D42" s="26">
        <v>3180659164</v>
      </c>
      <c r="E42" s="26">
        <v>505598800</v>
      </c>
      <c r="F42" s="26">
        <v>401786433</v>
      </c>
      <c r="G42" s="26">
        <v>0</v>
      </c>
      <c r="H42" s="26">
        <v>0</v>
      </c>
      <c r="I42" s="26">
        <f>SUM(D42:H42)</f>
        <v>4088044397</v>
      </c>
      <c r="J42" s="18">
        <f>I42/I68</f>
        <v>0.004827143920011934</v>
      </c>
    </row>
    <row r="43" spans="1:10" ht="14.25" outlineLevel="2">
      <c r="A43" s="15" t="s">
        <v>34</v>
      </c>
      <c r="B43" s="15" t="s">
        <v>93</v>
      </c>
      <c r="C43" s="16" t="s">
        <v>94</v>
      </c>
      <c r="D43" s="26">
        <v>490505491</v>
      </c>
      <c r="E43" s="26">
        <v>553345608</v>
      </c>
      <c r="F43" s="26">
        <v>9099590832</v>
      </c>
      <c r="G43" s="26">
        <v>0</v>
      </c>
      <c r="H43" s="26">
        <v>200000000</v>
      </c>
      <c r="I43" s="26">
        <f>SUM(D43:H43)</f>
        <v>10343441931</v>
      </c>
      <c r="J43" s="18">
        <f>I43/I68</f>
        <v>0.012213488401902782</v>
      </c>
    </row>
    <row r="44" spans="1:10" ht="14.25" outlineLevel="2">
      <c r="A44" s="15" t="s">
        <v>34</v>
      </c>
      <c r="B44" s="15" t="s">
        <v>95</v>
      </c>
      <c r="C44" s="16" t="s">
        <v>96</v>
      </c>
      <c r="D44" s="26">
        <v>538672443</v>
      </c>
      <c r="E44" s="26">
        <v>0</v>
      </c>
      <c r="F44" s="26">
        <v>6106240794</v>
      </c>
      <c r="G44" s="26">
        <v>0</v>
      </c>
      <c r="H44" s="26">
        <v>0</v>
      </c>
      <c r="I44" s="26">
        <f>SUM(D44:H44)</f>
        <v>6644913237</v>
      </c>
      <c r="J44" s="18">
        <f>I44/I68</f>
        <v>0.007846282822791801</v>
      </c>
    </row>
    <row r="45" spans="1:10" ht="14.25" outlineLevel="2">
      <c r="A45" s="15" t="s">
        <v>34</v>
      </c>
      <c r="B45" s="15" t="s">
        <v>97</v>
      </c>
      <c r="C45" s="16" t="s">
        <v>98</v>
      </c>
      <c r="D45" s="26">
        <v>0</v>
      </c>
      <c r="E45" s="26">
        <v>0</v>
      </c>
      <c r="F45" s="26">
        <v>3100000000</v>
      </c>
      <c r="G45" s="26">
        <v>0</v>
      </c>
      <c r="H45" s="26">
        <v>0</v>
      </c>
      <c r="I45" s="26">
        <f>SUM(D45:H45)</f>
        <v>3100000000</v>
      </c>
      <c r="J45" s="18">
        <f>I45/I68</f>
        <v>0.0036604656649566704</v>
      </c>
    </row>
    <row r="46" spans="1:10" ht="14.25" outlineLevel="2">
      <c r="A46" s="15" t="s">
        <v>34</v>
      </c>
      <c r="B46" s="15" t="s">
        <v>99</v>
      </c>
      <c r="C46" s="16" t="s">
        <v>100</v>
      </c>
      <c r="D46" s="26">
        <v>202261150</v>
      </c>
      <c r="E46" s="26">
        <v>303571087</v>
      </c>
      <c r="F46" s="26">
        <v>200000000</v>
      </c>
      <c r="G46" s="26">
        <v>0</v>
      </c>
      <c r="H46" s="26">
        <v>0</v>
      </c>
      <c r="I46" s="26">
        <f>SUM(D46:H46)</f>
        <v>705832237</v>
      </c>
      <c r="J46" s="18">
        <f>I46/I68</f>
        <v>0.0008334434415348577</v>
      </c>
    </row>
    <row r="47" spans="1:10" ht="14.25" outlineLevel="2">
      <c r="A47" s="15" t="s">
        <v>34</v>
      </c>
      <c r="B47" s="15" t="s">
        <v>101</v>
      </c>
      <c r="C47" s="16" t="s">
        <v>102</v>
      </c>
      <c r="D47" s="26">
        <v>0</v>
      </c>
      <c r="E47" s="26">
        <v>0</v>
      </c>
      <c r="F47" s="26">
        <v>851392725</v>
      </c>
      <c r="G47" s="26">
        <v>0</v>
      </c>
      <c r="H47" s="26">
        <v>0</v>
      </c>
      <c r="I47" s="26">
        <f>SUM(D47:H47)</f>
        <v>851392725</v>
      </c>
      <c r="J47" s="18">
        <f>I47/I68</f>
        <v>0.0010053205926633538</v>
      </c>
    </row>
    <row r="48" spans="1:10" ht="14.25" outlineLevel="2">
      <c r="A48" s="15" t="s">
        <v>34</v>
      </c>
      <c r="B48" s="15" t="s">
        <v>103</v>
      </c>
      <c r="C48" s="16" t="s">
        <v>104</v>
      </c>
      <c r="D48" s="26">
        <v>0</v>
      </c>
      <c r="E48" s="26">
        <v>1300525142</v>
      </c>
      <c r="F48" s="26">
        <v>500000000</v>
      </c>
      <c r="G48" s="26">
        <v>0</v>
      </c>
      <c r="H48" s="26">
        <v>0</v>
      </c>
      <c r="I48" s="26">
        <f>SUM(D48:H48)</f>
        <v>1800525142</v>
      </c>
      <c r="J48" s="18">
        <f>I48/I68</f>
        <v>0.0021260517616716883</v>
      </c>
    </row>
    <row r="49" spans="1:10" ht="14.25" outlineLevel="2">
      <c r="A49" s="15" t="s">
        <v>34</v>
      </c>
      <c r="B49" s="15" t="s">
        <v>105</v>
      </c>
      <c r="C49" s="16" t="s">
        <v>106</v>
      </c>
      <c r="D49" s="26">
        <v>0</v>
      </c>
      <c r="E49" s="26">
        <v>100744542</v>
      </c>
      <c r="F49" s="26">
        <v>7158117385</v>
      </c>
      <c r="G49" s="26">
        <v>0</v>
      </c>
      <c r="H49" s="26">
        <v>0</v>
      </c>
      <c r="I49" s="26">
        <f>SUM(D49:H49)</f>
        <v>7258861927</v>
      </c>
      <c r="J49" s="18">
        <f>I49/I68</f>
        <v>0.00857123059691765</v>
      </c>
    </row>
    <row r="50" spans="1:10" ht="14.25" outlineLevel="2">
      <c r="A50" s="15" t="s">
        <v>34</v>
      </c>
      <c r="B50" s="15" t="s">
        <v>107</v>
      </c>
      <c r="C50" s="16" t="s">
        <v>108</v>
      </c>
      <c r="D50" s="26">
        <v>8615541</v>
      </c>
      <c r="E50" s="26">
        <v>2000000000</v>
      </c>
      <c r="F50" s="26">
        <v>9000000000</v>
      </c>
      <c r="G50" s="26">
        <v>0</v>
      </c>
      <c r="H50" s="26">
        <v>0</v>
      </c>
      <c r="I50" s="26">
        <f>SUM(D50:H50)</f>
        <v>11008615541</v>
      </c>
      <c r="J50" s="18">
        <f>I50/I68</f>
        <v>0.012998922324689967</v>
      </c>
    </row>
    <row r="51" spans="1:10" ht="14.25" outlineLevel="2">
      <c r="A51" s="15" t="s">
        <v>34</v>
      </c>
      <c r="B51" s="15" t="s">
        <v>109</v>
      </c>
      <c r="C51" s="16" t="s">
        <v>110</v>
      </c>
      <c r="D51" s="26">
        <v>0</v>
      </c>
      <c r="E51" s="26">
        <v>0</v>
      </c>
      <c r="F51" s="26">
        <v>101437400</v>
      </c>
      <c r="G51" s="26">
        <v>0</v>
      </c>
      <c r="H51" s="26">
        <v>0</v>
      </c>
      <c r="I51" s="26">
        <f>SUM(D51:H51)</f>
        <v>101437400</v>
      </c>
      <c r="J51" s="18">
        <f>I51/I68</f>
        <v>0.00011977681285241153</v>
      </c>
    </row>
    <row r="52" spans="1:10" ht="14.25" outlineLevel="2">
      <c r="A52" s="15" t="s">
        <v>34</v>
      </c>
      <c r="B52" s="15" t="s">
        <v>111</v>
      </c>
      <c r="C52" s="16" t="s">
        <v>112</v>
      </c>
      <c r="D52" s="26">
        <v>0</v>
      </c>
      <c r="E52" s="26">
        <v>0</v>
      </c>
      <c r="F52" s="26">
        <v>300000000</v>
      </c>
      <c r="G52" s="26">
        <v>0</v>
      </c>
      <c r="H52" s="26">
        <v>300000000</v>
      </c>
      <c r="I52" s="26">
        <f>SUM(D52:H52)</f>
        <v>600000000</v>
      </c>
      <c r="J52" s="18">
        <f>I52/I68</f>
        <v>0.0007084772254754845</v>
      </c>
    </row>
    <row r="53" spans="1:10" ht="14.25" outlineLevel="2">
      <c r="A53" s="15" t="s">
        <v>34</v>
      </c>
      <c r="B53" s="15" t="s">
        <v>113</v>
      </c>
      <c r="C53" s="16" t="s">
        <v>114</v>
      </c>
      <c r="D53" s="26">
        <v>3193298587</v>
      </c>
      <c r="E53" s="26">
        <v>601498358</v>
      </c>
      <c r="F53" s="26">
        <v>4967563681</v>
      </c>
      <c r="G53" s="26">
        <v>0</v>
      </c>
      <c r="H53" s="26">
        <v>0</v>
      </c>
      <c r="I53" s="26">
        <f>SUM(D53:H53)</f>
        <v>8762360626</v>
      </c>
      <c r="J53" s="18">
        <f>I53/I68</f>
        <v>0.01034655490820685</v>
      </c>
    </row>
    <row r="54" spans="1:10" ht="14.25" outlineLevel="2">
      <c r="A54" s="15" t="s">
        <v>34</v>
      </c>
      <c r="B54" s="15" t="s">
        <v>115</v>
      </c>
      <c r="C54" s="16" t="s">
        <v>116</v>
      </c>
      <c r="D54" s="26">
        <v>48967159695</v>
      </c>
      <c r="E54" s="26">
        <v>8348218114</v>
      </c>
      <c r="F54" s="26">
        <v>20826037643</v>
      </c>
      <c r="G54" s="26">
        <v>0</v>
      </c>
      <c r="H54" s="26">
        <v>250012051</v>
      </c>
      <c r="I54" s="26">
        <f>SUM(D54:H54)</f>
        <v>78391427503</v>
      </c>
      <c r="J54" s="18">
        <f>I54/I68</f>
        <v>0.09256423509731339</v>
      </c>
    </row>
    <row r="55" spans="1:10" ht="14.25" outlineLevel="2">
      <c r="A55" s="15" t="s">
        <v>34</v>
      </c>
      <c r="B55" s="15" t="s">
        <v>117</v>
      </c>
      <c r="C55" s="16" t="s">
        <v>118</v>
      </c>
      <c r="D55" s="26">
        <v>0</v>
      </c>
      <c r="E55" s="26">
        <v>0</v>
      </c>
      <c r="F55" s="26">
        <v>2204591506</v>
      </c>
      <c r="G55" s="26">
        <v>0</v>
      </c>
      <c r="H55" s="26">
        <v>0</v>
      </c>
      <c r="I55" s="26">
        <f>SUM(D55:H55)</f>
        <v>2204591506</v>
      </c>
      <c r="J55" s="18">
        <f>I55/I68</f>
        <v>0.002603171455796167</v>
      </c>
    </row>
    <row r="56" spans="1:10" ht="14.25" outlineLevel="2">
      <c r="A56" s="15" t="s">
        <v>34</v>
      </c>
      <c r="B56" s="15" t="s">
        <v>119</v>
      </c>
      <c r="C56" s="16" t="s">
        <v>120</v>
      </c>
      <c r="D56" s="26">
        <v>0</v>
      </c>
      <c r="E56" s="26">
        <v>0</v>
      </c>
      <c r="F56" s="26">
        <v>100128288</v>
      </c>
      <c r="G56" s="26">
        <v>0</v>
      </c>
      <c r="H56" s="26">
        <v>0</v>
      </c>
      <c r="I56" s="26">
        <f>SUM(D56:H56)</f>
        <v>100128288</v>
      </c>
      <c r="J56" s="18">
        <f>I56/I68</f>
        <v>0.0001182310194564171</v>
      </c>
    </row>
    <row r="57" spans="1:10" ht="14.25" outlineLevel="2">
      <c r="A57" s="15" t="s">
        <v>34</v>
      </c>
      <c r="B57" s="15" t="s">
        <v>121</v>
      </c>
      <c r="C57" s="16" t="s">
        <v>122</v>
      </c>
      <c r="D57" s="26">
        <v>14105769929</v>
      </c>
      <c r="E57" s="26">
        <v>5391377841</v>
      </c>
      <c r="F57" s="26">
        <v>15626904147</v>
      </c>
      <c r="G57" s="26">
        <v>0</v>
      </c>
      <c r="H57" s="26">
        <v>0</v>
      </c>
      <c r="I57" s="26">
        <f>SUM(D57:H57)</f>
        <v>35124051917</v>
      </c>
      <c r="J57" s="18">
        <f>I57/I68</f>
        <v>0.041474318082688394</v>
      </c>
    </row>
    <row r="58" spans="1:10" ht="14.25" outlineLevel="2">
      <c r="A58" s="15" t="s">
        <v>34</v>
      </c>
      <c r="B58" s="15" t="s">
        <v>123</v>
      </c>
      <c r="C58" s="16" t="s">
        <v>124</v>
      </c>
      <c r="D58" s="26">
        <v>8711073732</v>
      </c>
      <c r="E58" s="26">
        <v>0</v>
      </c>
      <c r="F58" s="26">
        <v>1300152441</v>
      </c>
      <c r="G58" s="26">
        <v>0</v>
      </c>
      <c r="H58" s="26">
        <v>0</v>
      </c>
      <c r="I58" s="26">
        <f>SUM(D58:H58)</f>
        <v>10011226173</v>
      </c>
      <c r="J58" s="18">
        <f>I58/I68</f>
        <v>0.01182120957109099</v>
      </c>
    </row>
    <row r="59" spans="1:10" ht="14.25" outlineLevel="2">
      <c r="A59" s="15" t="s">
        <v>34</v>
      </c>
      <c r="B59" s="15" t="s">
        <v>125</v>
      </c>
      <c r="C59" s="16" t="s">
        <v>126</v>
      </c>
      <c r="D59" s="26">
        <v>0</v>
      </c>
      <c r="E59" s="26">
        <v>0</v>
      </c>
      <c r="F59" s="26">
        <v>500000000</v>
      </c>
      <c r="G59" s="26">
        <v>0</v>
      </c>
      <c r="H59" s="26">
        <v>0</v>
      </c>
      <c r="I59" s="26">
        <f>SUM(D59:H59)</f>
        <v>500000000</v>
      </c>
      <c r="J59" s="18">
        <f>I59/I68</f>
        <v>0.0005903976878962371</v>
      </c>
    </row>
    <row r="60" spans="1:10" ht="14.25" outlineLevel="2">
      <c r="A60" s="15" t="s">
        <v>34</v>
      </c>
      <c r="B60" s="15" t="s">
        <v>127</v>
      </c>
      <c r="C60" s="16" t="s">
        <v>128</v>
      </c>
      <c r="D60" s="26">
        <v>13933839694</v>
      </c>
      <c r="E60" s="26">
        <v>0</v>
      </c>
      <c r="F60" s="26">
        <v>412202991</v>
      </c>
      <c r="G60" s="26">
        <v>0</v>
      </c>
      <c r="H60" s="26">
        <v>0</v>
      </c>
      <c r="I60" s="26">
        <f>SUM(D60:H60)</f>
        <v>14346042685</v>
      </c>
      <c r="J60" s="18">
        <f>I60/I68</f>
        <v>0.01693974086336945</v>
      </c>
    </row>
    <row r="61" spans="1:10" ht="14.25" outlineLevel="2">
      <c r="A61" s="15" t="s">
        <v>34</v>
      </c>
      <c r="B61" s="15" t="s">
        <v>129</v>
      </c>
      <c r="C61" s="16" t="s">
        <v>130</v>
      </c>
      <c r="D61" s="26">
        <v>2042539688</v>
      </c>
      <c r="E61" s="26">
        <v>1240000000</v>
      </c>
      <c r="F61" s="26">
        <v>14162573362</v>
      </c>
      <c r="G61" s="26">
        <v>0</v>
      </c>
      <c r="H61" s="26">
        <v>0</v>
      </c>
      <c r="I61" s="26">
        <f>SUM(D61:H61)</f>
        <v>17445113050</v>
      </c>
      <c r="J61" s="18">
        <f>I61/I68</f>
        <v>0.02059910881961695</v>
      </c>
    </row>
    <row r="62" spans="1:10" ht="14.25" outlineLevel="2">
      <c r="A62" s="15" t="s">
        <v>34</v>
      </c>
      <c r="B62" s="15" t="s">
        <v>131</v>
      </c>
      <c r="C62" s="16" t="s">
        <v>132</v>
      </c>
      <c r="D62" s="26">
        <v>7787464328</v>
      </c>
      <c r="E62" s="26">
        <v>2315838600</v>
      </c>
      <c r="F62" s="26">
        <v>21833027771</v>
      </c>
      <c r="G62" s="26">
        <v>0</v>
      </c>
      <c r="H62" s="26">
        <v>0</v>
      </c>
      <c r="I62" s="26">
        <f>SUM(D62:H62)</f>
        <v>31936330699</v>
      </c>
      <c r="J62" s="18">
        <f>I62/I68</f>
        <v>0.037710271609158436</v>
      </c>
    </row>
    <row r="63" spans="1:10" ht="14.25" outlineLevel="2">
      <c r="A63" s="15" t="s">
        <v>34</v>
      </c>
      <c r="B63" s="15" t="s">
        <v>27</v>
      </c>
      <c r="C63" s="16" t="s">
        <v>28</v>
      </c>
      <c r="D63" s="26">
        <v>49864138157</v>
      </c>
      <c r="E63" s="26">
        <v>7206717479</v>
      </c>
      <c r="F63" s="26">
        <v>29426768098</v>
      </c>
      <c r="G63" s="26">
        <v>0</v>
      </c>
      <c r="H63" s="26">
        <v>0</v>
      </c>
      <c r="I63" s="26">
        <f>SUM(D63:H63)</f>
        <v>86497623734</v>
      </c>
      <c r="J63" s="18">
        <f>I63/I68</f>
        <v>0.10213599412214457</v>
      </c>
    </row>
    <row r="64" spans="1:10" ht="14.25" outlineLevel="2">
      <c r="A64" s="15" t="s">
        <v>34</v>
      </c>
      <c r="B64" s="15" t="s">
        <v>133</v>
      </c>
      <c r="C64" s="16" t="s">
        <v>134</v>
      </c>
      <c r="D64" s="26">
        <v>3719501844</v>
      </c>
      <c r="E64" s="26">
        <v>5600000000</v>
      </c>
      <c r="F64" s="26">
        <v>3263589175</v>
      </c>
      <c r="G64" s="26">
        <v>0</v>
      </c>
      <c r="H64" s="26">
        <v>0</v>
      </c>
      <c r="I64" s="26">
        <f>SUM(D64:H64)</f>
        <v>12583091019</v>
      </c>
      <c r="J64" s="18">
        <f>I64/I68</f>
        <v>0.014858055688411012</v>
      </c>
    </row>
    <row r="65" spans="1:10" ht="14.25" outlineLevel="2">
      <c r="A65" s="15" t="s">
        <v>34</v>
      </c>
      <c r="B65" s="15" t="s">
        <v>135</v>
      </c>
      <c r="C65" s="16" t="s">
        <v>136</v>
      </c>
      <c r="D65" s="26">
        <v>9217555743</v>
      </c>
      <c r="E65" s="26">
        <v>1902713858</v>
      </c>
      <c r="F65" s="26">
        <v>13871993948</v>
      </c>
      <c r="G65" s="26">
        <v>0</v>
      </c>
      <c r="H65" s="26">
        <v>0</v>
      </c>
      <c r="I65" s="26">
        <f>SUM(D65:H65)</f>
        <v>24992263549</v>
      </c>
      <c r="J65" s="18">
        <f>I65/I68</f>
        <v>0.02951074922924601</v>
      </c>
    </row>
    <row r="66" spans="1:10" ht="14.25" outlineLevel="2">
      <c r="A66" s="15" t="s">
        <v>34</v>
      </c>
      <c r="B66" s="15" t="s">
        <v>21</v>
      </c>
      <c r="C66" s="16" t="s">
        <v>22</v>
      </c>
      <c r="D66" s="26">
        <v>27194672907</v>
      </c>
      <c r="E66" s="26">
        <v>25840946443</v>
      </c>
      <c r="F66" s="26">
        <v>42431368764</v>
      </c>
      <c r="G66" s="26">
        <v>0</v>
      </c>
      <c r="H66" s="26">
        <v>250012051</v>
      </c>
      <c r="I66" s="26">
        <f>SUM(D66:H66)</f>
        <v>95717000165</v>
      </c>
      <c r="J66" s="18">
        <f>I66/I68</f>
        <v>0.1130221911795595</v>
      </c>
    </row>
    <row r="67" spans="1:10" ht="14.25" outlineLevel="2">
      <c r="A67" s="15" t="s">
        <v>34</v>
      </c>
      <c r="B67" s="15" t="s">
        <v>29</v>
      </c>
      <c r="C67" s="16" t="s">
        <v>30</v>
      </c>
      <c r="D67" s="26">
        <v>24710027588</v>
      </c>
      <c r="E67" s="26">
        <v>2748526577</v>
      </c>
      <c r="F67" s="26">
        <v>13764675125</v>
      </c>
      <c r="G67" s="26">
        <v>0</v>
      </c>
      <c r="H67" s="26">
        <v>0</v>
      </c>
      <c r="I67" s="26">
        <f>SUM(D67:H67)</f>
        <v>41223229290</v>
      </c>
      <c r="J67" s="18">
        <f>I67/I68</f>
        <v>0.04867619852086488</v>
      </c>
    </row>
    <row r="68" spans="1:10" s="24" customFormat="1" ht="49.5" customHeight="1" outlineLevel="1">
      <c r="A68" s="25" t="s">
        <v>137</v>
      </c>
      <c r="B68" s="20"/>
      <c r="C68" s="21"/>
      <c r="D68" s="27">
        <f>SUBTOTAL(9,D13:D67)</f>
        <v>450600826196</v>
      </c>
      <c r="E68" s="27">
        <f>SUBTOTAL(9,E13:E67)</f>
        <v>82383611861</v>
      </c>
      <c r="F68" s="27">
        <f>SUBTOTAL(9,F13:F67)</f>
        <v>312902323224</v>
      </c>
      <c r="G68" s="27">
        <f>SUBTOTAL(9,G13:G67)</f>
        <v>0</v>
      </c>
      <c r="H68" s="27">
        <f>SUBTOTAL(9,H13:H67)</f>
        <v>1000024102</v>
      </c>
      <c r="I68" s="27">
        <f>SUBTOTAL(9,I13:I67)</f>
        <v>846886785383</v>
      </c>
      <c r="J68" s="23">
        <f>SUBTOTAL(9,J13:J67)</f>
        <v>1</v>
      </c>
    </row>
    <row r="69" spans="1:10" ht="14.25" outlineLevel="2">
      <c r="A69" s="15" t="s">
        <v>138</v>
      </c>
      <c r="B69" s="15" t="s">
        <v>139</v>
      </c>
      <c r="C69" s="16" t="s">
        <v>140</v>
      </c>
      <c r="D69" s="17">
        <v>0</v>
      </c>
      <c r="E69" s="17">
        <v>0</v>
      </c>
      <c r="F69" s="17">
        <v>0</v>
      </c>
      <c r="G69" s="17">
        <v>0</v>
      </c>
      <c r="H69" s="17">
        <v>8482750000</v>
      </c>
      <c r="I69" s="17">
        <f>SUM(D69:H69)</f>
        <v>8482750000</v>
      </c>
      <c r="J69" s="18">
        <f>I69/I86</f>
        <v>0.3857053883004983</v>
      </c>
    </row>
    <row r="70" spans="1:10" ht="14.25" outlineLevel="2">
      <c r="A70" s="15" t="s">
        <v>138</v>
      </c>
      <c r="B70" s="15" t="s">
        <v>25</v>
      </c>
      <c r="C70" s="16" t="s">
        <v>26</v>
      </c>
      <c r="D70" s="17">
        <v>0</v>
      </c>
      <c r="E70" s="17">
        <v>0</v>
      </c>
      <c r="F70" s="17">
        <v>0</v>
      </c>
      <c r="G70" s="17">
        <v>0</v>
      </c>
      <c r="H70" s="17">
        <v>65259850</v>
      </c>
      <c r="I70" s="17">
        <f>SUM(D70:H70)</f>
        <v>65259850</v>
      </c>
      <c r="J70" s="18">
        <f>I70/I86</f>
        <v>0.002967324957670835</v>
      </c>
    </row>
    <row r="71" spans="1:10" ht="14.25" outlineLevel="2">
      <c r="A71" s="15" t="s">
        <v>138</v>
      </c>
      <c r="B71" s="15" t="s">
        <v>41</v>
      </c>
      <c r="C71" s="16" t="s">
        <v>42</v>
      </c>
      <c r="D71" s="17">
        <v>0</v>
      </c>
      <c r="E71" s="17">
        <v>0</v>
      </c>
      <c r="F71" s="17">
        <v>0</v>
      </c>
      <c r="G71" s="17">
        <v>0</v>
      </c>
      <c r="H71" s="17">
        <v>3688000000</v>
      </c>
      <c r="I71" s="17">
        <f>SUM(D71:H71)</f>
        <v>3688000000</v>
      </c>
      <c r="J71" s="18">
        <f>I71/I86</f>
        <v>0.16769107565969027</v>
      </c>
    </row>
    <row r="72" spans="1:10" ht="14.25" outlineLevel="2">
      <c r="A72" s="15" t="s">
        <v>138</v>
      </c>
      <c r="B72" s="15" t="s">
        <v>45</v>
      </c>
      <c r="C72" s="16" t="s">
        <v>46</v>
      </c>
      <c r="D72" s="17">
        <v>0</v>
      </c>
      <c r="E72" s="17">
        <v>0</v>
      </c>
      <c r="F72" s="17">
        <v>0</v>
      </c>
      <c r="G72" s="17">
        <v>0</v>
      </c>
      <c r="H72" s="17">
        <v>60000000</v>
      </c>
      <c r="I72" s="17">
        <f>SUM(D72:H72)</f>
        <v>60000000</v>
      </c>
      <c r="J72" s="18">
        <f>I72/I86</f>
        <v>0.0027281628361120976</v>
      </c>
    </row>
    <row r="73" spans="1:10" ht="14.25" outlineLevel="2">
      <c r="A73" s="15" t="s">
        <v>138</v>
      </c>
      <c r="B73" s="15" t="s">
        <v>47</v>
      </c>
      <c r="C73" s="16" t="s">
        <v>48</v>
      </c>
      <c r="D73" s="17">
        <v>0</v>
      </c>
      <c r="E73" s="17">
        <v>0</v>
      </c>
      <c r="F73" s="17">
        <v>0</v>
      </c>
      <c r="G73" s="17">
        <v>0</v>
      </c>
      <c r="H73" s="17">
        <v>825000000</v>
      </c>
      <c r="I73" s="17">
        <f>SUM(D73:H73)</f>
        <v>825000000</v>
      </c>
      <c r="J73" s="18">
        <f>I73/I86</f>
        <v>0.037512238996541346</v>
      </c>
    </row>
    <row r="74" spans="1:10" ht="14.25" outlineLevel="2">
      <c r="A74" s="15" t="s">
        <v>138</v>
      </c>
      <c r="B74" s="15" t="s">
        <v>49</v>
      </c>
      <c r="C74" s="16" t="s">
        <v>50</v>
      </c>
      <c r="D74" s="17">
        <v>0</v>
      </c>
      <c r="E74" s="17">
        <v>0</v>
      </c>
      <c r="F74" s="17">
        <v>0</v>
      </c>
      <c r="G74" s="17">
        <v>0</v>
      </c>
      <c r="H74" s="17">
        <v>821000000</v>
      </c>
      <c r="I74" s="17">
        <f>SUM(D74:H74)</f>
        <v>821000000</v>
      </c>
      <c r="J74" s="18">
        <f>I74/I86</f>
        <v>0.03733036147413387</v>
      </c>
    </row>
    <row r="75" spans="1:10" ht="14.25" outlineLevel="2">
      <c r="A75" s="15" t="s">
        <v>138</v>
      </c>
      <c r="B75" s="15" t="s">
        <v>51</v>
      </c>
      <c r="C75" s="16" t="s">
        <v>52</v>
      </c>
      <c r="D75" s="17">
        <v>0</v>
      </c>
      <c r="E75" s="17">
        <v>0</v>
      </c>
      <c r="F75" s="17">
        <v>0</v>
      </c>
      <c r="G75" s="17">
        <v>0</v>
      </c>
      <c r="H75" s="17">
        <v>100000000</v>
      </c>
      <c r="I75" s="17">
        <f>SUM(D75:H75)</f>
        <v>100000000</v>
      </c>
      <c r="J75" s="18">
        <f>I75/I86</f>
        <v>0.00454693806018683</v>
      </c>
    </row>
    <row r="76" spans="1:10" ht="14.25" outlineLevel="2">
      <c r="A76" s="15" t="s">
        <v>138</v>
      </c>
      <c r="B76" s="15" t="s">
        <v>87</v>
      </c>
      <c r="C76" s="16" t="s">
        <v>88</v>
      </c>
      <c r="D76" s="17">
        <v>0</v>
      </c>
      <c r="E76" s="17">
        <v>0</v>
      </c>
      <c r="F76" s="17">
        <v>0</v>
      </c>
      <c r="G76" s="17">
        <v>0</v>
      </c>
      <c r="H76" s="17">
        <v>870000000</v>
      </c>
      <c r="I76" s="17">
        <f>SUM(D76:H76)</f>
        <v>870000000</v>
      </c>
      <c r="J76" s="18">
        <f>I76/I86</f>
        <v>0.039558361123625416</v>
      </c>
    </row>
    <row r="77" spans="1:10" ht="14.25" outlineLevel="2">
      <c r="A77" s="15" t="s">
        <v>138</v>
      </c>
      <c r="B77" s="15" t="s">
        <v>91</v>
      </c>
      <c r="C77" s="16" t="s">
        <v>92</v>
      </c>
      <c r="D77" s="17">
        <v>0</v>
      </c>
      <c r="E77" s="17">
        <v>0</v>
      </c>
      <c r="F77" s="17">
        <v>0</v>
      </c>
      <c r="G77" s="17">
        <v>0</v>
      </c>
      <c r="H77" s="17">
        <v>15216318.24</v>
      </c>
      <c r="I77" s="17">
        <f>SUM(D77:H77)</f>
        <v>15216318.24</v>
      </c>
      <c r="J77" s="18">
        <f>I77/I86</f>
        <v>0.0006918765654137108</v>
      </c>
    </row>
    <row r="78" spans="1:10" ht="14.25" outlineLevel="2">
      <c r="A78" s="15" t="s">
        <v>138</v>
      </c>
      <c r="B78" s="15" t="s">
        <v>107</v>
      </c>
      <c r="C78" s="16" t="s">
        <v>108</v>
      </c>
      <c r="D78" s="17">
        <v>0</v>
      </c>
      <c r="E78" s="17">
        <v>0</v>
      </c>
      <c r="F78" s="17">
        <v>0</v>
      </c>
      <c r="G78" s="17">
        <v>0</v>
      </c>
      <c r="H78" s="17">
        <v>890000000</v>
      </c>
      <c r="I78" s="17">
        <f>SUM(D78:H78)</f>
        <v>890000000</v>
      </c>
      <c r="J78" s="18">
        <f>I78/I86</f>
        <v>0.040467748735662785</v>
      </c>
    </row>
    <row r="79" spans="1:10" ht="14.25" outlineLevel="2">
      <c r="A79" s="15" t="s">
        <v>138</v>
      </c>
      <c r="B79" s="15" t="s">
        <v>113</v>
      </c>
      <c r="C79" s="16" t="s">
        <v>114</v>
      </c>
      <c r="D79" s="17">
        <v>0</v>
      </c>
      <c r="E79" s="17">
        <v>0</v>
      </c>
      <c r="F79" s="17">
        <v>0</v>
      </c>
      <c r="G79" s="17">
        <v>0</v>
      </c>
      <c r="H79" s="17">
        <v>83189460</v>
      </c>
      <c r="I79" s="17">
        <f>SUM(D79:H79)</f>
        <v>83189460</v>
      </c>
      <c r="J79" s="18">
        <f>I79/I86</f>
        <v>0.0037825732188038986</v>
      </c>
    </row>
    <row r="80" spans="1:10" ht="14.25" outlineLevel="2">
      <c r="A80" s="15" t="s">
        <v>138</v>
      </c>
      <c r="B80" s="15" t="s">
        <v>115</v>
      </c>
      <c r="C80" s="16" t="s">
        <v>116</v>
      </c>
      <c r="D80" s="17">
        <v>0</v>
      </c>
      <c r="E80" s="17">
        <v>0</v>
      </c>
      <c r="F80" s="17">
        <v>0</v>
      </c>
      <c r="G80" s="17">
        <v>0</v>
      </c>
      <c r="H80" s="17">
        <v>768000000</v>
      </c>
      <c r="I80" s="17">
        <f>SUM(D80:H80)</f>
        <v>768000000</v>
      </c>
      <c r="J80" s="18">
        <f>I80/I86</f>
        <v>0.03492048430223485</v>
      </c>
    </row>
    <row r="81" spans="1:10" ht="14.25" outlineLevel="2">
      <c r="A81" s="15" t="s">
        <v>138</v>
      </c>
      <c r="B81" s="15" t="s">
        <v>131</v>
      </c>
      <c r="C81" s="16" t="s">
        <v>132</v>
      </c>
      <c r="D81" s="17">
        <v>0</v>
      </c>
      <c r="E81" s="17">
        <v>0</v>
      </c>
      <c r="F81" s="17">
        <v>0</v>
      </c>
      <c r="G81" s="17">
        <v>0</v>
      </c>
      <c r="H81" s="17">
        <v>115000000</v>
      </c>
      <c r="I81" s="17">
        <f>SUM(D81:H81)</f>
        <v>115000000</v>
      </c>
      <c r="J81" s="18">
        <f>I81/I86</f>
        <v>0.005228978769214854</v>
      </c>
    </row>
    <row r="82" spans="1:10" ht="14.25" outlineLevel="2">
      <c r="A82" s="15" t="s">
        <v>138</v>
      </c>
      <c r="B82" s="15" t="s">
        <v>27</v>
      </c>
      <c r="C82" s="16" t="s">
        <v>28</v>
      </c>
      <c r="D82" s="17">
        <v>0</v>
      </c>
      <c r="E82" s="17">
        <v>0</v>
      </c>
      <c r="F82" s="17">
        <v>0</v>
      </c>
      <c r="G82" s="17">
        <v>0</v>
      </c>
      <c r="H82" s="17">
        <v>2211026300</v>
      </c>
      <c r="I82" s="17">
        <f>SUM(D82:H82)</f>
        <v>2211026300</v>
      </c>
      <c r="J82" s="18">
        <f>I82/I86</f>
        <v>0.10053399635544064</v>
      </c>
    </row>
    <row r="83" spans="1:10" ht="14.25" outlineLevel="2">
      <c r="A83" s="15" t="s">
        <v>138</v>
      </c>
      <c r="B83" s="15" t="s">
        <v>135</v>
      </c>
      <c r="C83" s="16" t="s">
        <v>136</v>
      </c>
      <c r="D83" s="17">
        <v>0</v>
      </c>
      <c r="E83" s="17">
        <v>0</v>
      </c>
      <c r="F83" s="17">
        <v>0</v>
      </c>
      <c r="G83" s="17">
        <v>0</v>
      </c>
      <c r="H83" s="17">
        <v>380000000</v>
      </c>
      <c r="I83" s="17">
        <f>SUM(D83:H83)</f>
        <v>380000000</v>
      </c>
      <c r="J83" s="18">
        <f>I83/I86</f>
        <v>0.017278364628709953</v>
      </c>
    </row>
    <row r="84" spans="1:10" ht="14.25" outlineLevel="2">
      <c r="A84" s="15" t="s">
        <v>138</v>
      </c>
      <c r="B84" s="15" t="s">
        <v>21</v>
      </c>
      <c r="C84" s="16" t="s">
        <v>22</v>
      </c>
      <c r="D84" s="17">
        <v>0</v>
      </c>
      <c r="E84" s="17">
        <v>0</v>
      </c>
      <c r="F84" s="17">
        <v>0</v>
      </c>
      <c r="G84" s="17">
        <v>0</v>
      </c>
      <c r="H84" s="17">
        <v>1041380203.12</v>
      </c>
      <c r="I84" s="17">
        <f>SUM(D84:H84)</f>
        <v>1041380203.12</v>
      </c>
      <c r="J84" s="18">
        <f>I84/I86</f>
        <v>0.0473509128069142</v>
      </c>
    </row>
    <row r="85" spans="1:10" ht="14.25" outlineLevel="2">
      <c r="A85" s="15" t="s">
        <v>138</v>
      </c>
      <c r="B85" s="15" t="s">
        <v>29</v>
      </c>
      <c r="C85" s="16" t="s">
        <v>30</v>
      </c>
      <c r="D85" s="17">
        <v>0</v>
      </c>
      <c r="E85" s="17">
        <v>0</v>
      </c>
      <c r="F85" s="17">
        <v>0</v>
      </c>
      <c r="G85" s="17">
        <v>0</v>
      </c>
      <c r="H85" s="17">
        <v>1577000000</v>
      </c>
      <c r="I85" s="17">
        <f>SUM(D85:H85)</f>
        <v>1577000000</v>
      </c>
      <c r="J85" s="18">
        <f>I85/I86</f>
        <v>0.0717052132091463</v>
      </c>
    </row>
    <row r="86" spans="1:10" s="24" customFormat="1" ht="49.5" customHeight="1" outlineLevel="1">
      <c r="A86" s="25" t="s">
        <v>141</v>
      </c>
      <c r="B86" s="20"/>
      <c r="C86" s="21"/>
      <c r="D86" s="22">
        <f>SUBTOTAL(9,D69:D85)</f>
        <v>0</v>
      </c>
      <c r="E86" s="22">
        <f>SUBTOTAL(9,E69:E85)</f>
        <v>0</v>
      </c>
      <c r="F86" s="22">
        <f>SUBTOTAL(9,F69:F85)</f>
        <v>0</v>
      </c>
      <c r="G86" s="22">
        <f>SUBTOTAL(9,G69:G85)</f>
        <v>0</v>
      </c>
      <c r="H86" s="22">
        <f>SUBTOTAL(9,H69:H85)</f>
        <v>21992822131.359997</v>
      </c>
      <c r="I86" s="22">
        <f>SUBTOTAL(9,I69:I85)</f>
        <v>21992822131.359997</v>
      </c>
      <c r="J86" s="23">
        <f>SUBTOTAL(9,J69:J85)</f>
        <v>1</v>
      </c>
    </row>
  </sheetData>
  <sheetProtection/>
  <mergeCells count="2">
    <mergeCell ref="A1:J1"/>
    <mergeCell ref="B3:C3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scale="72" r:id="rId1"/>
  <headerFooter alignWithMargins="0">
    <oddHeader>&amp;L&amp;"新細明體,標準"&amp;8[BDmcs004]&amp;C&amp;"新細明體,粗體"&amp;14 處所營業金額累計月報表－買賣斷&amp;R&amp;"新細明體,標準"&amp;8製表時間：106/05/31  18:03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2017-05-31T10:08:13Z</dcterms:created>
  <dcterms:modified xsi:type="dcterms:W3CDTF">2017-05-31T10:08:15Z</dcterms:modified>
  <cp:category/>
  <cp:version/>
  <cp:contentType/>
  <cp:contentStatus/>
</cp:coreProperties>
</file>