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075" windowHeight="7830" activeTab="0"/>
  </bookViews>
  <sheets>
    <sheet name="BDmcs004" sheetId="1" r:id="rId1"/>
  </sheets>
  <externalReferences>
    <externalReference r:id="rId4"/>
  </externalReferences>
  <definedNames>
    <definedName name="_xlnm.Print_Area" localSheetId="0">'BDmcs004'!$A$2:$J$94</definedName>
    <definedName name="_xlnm.Print_Titles" localSheetId="0">'BDmcs004'!$2:$4</definedName>
  </definedNames>
  <calcPr fullCalcOnLoad="1"/>
</workbook>
</file>

<file path=xl/sharedStrings.xml><?xml version="1.0" encoding="utf-8"?>
<sst xmlns="http://schemas.openxmlformats.org/spreadsheetml/2006/main" count="281" uniqueCount="151">
  <si>
    <t>月份：106/08</t>
  </si>
  <si>
    <t>幣別</t>
  </si>
  <si>
    <r>
      <t xml:space="preserve">證券商
</t>
    </r>
    <r>
      <rPr>
        <sz val="10"/>
        <rFont val="Times New Roman"/>
        <family val="1"/>
      </rPr>
      <t>Securities Firm</t>
    </r>
  </si>
  <si>
    <r>
      <t>國內政府債券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元</t>
    </r>
    <r>
      <rPr>
        <sz val="10"/>
        <rFont val="Times New Roman"/>
        <family val="1"/>
      </rPr>
      <t>)</t>
    </r>
  </si>
  <si>
    <r>
      <t>國內金融債券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元</t>
    </r>
    <r>
      <rPr>
        <sz val="10"/>
        <rFont val="Times New Roman"/>
        <family val="1"/>
      </rPr>
      <t>)</t>
    </r>
  </si>
  <si>
    <r>
      <t>國內公司債券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元</t>
    </r>
    <r>
      <rPr>
        <sz val="10"/>
        <rFont val="Times New Roman"/>
        <family val="1"/>
      </rPr>
      <t>)</t>
    </r>
  </si>
  <si>
    <r>
      <t>國內受益證券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元</t>
    </r>
    <r>
      <rPr>
        <sz val="10"/>
        <rFont val="Times New Roman"/>
        <family val="1"/>
      </rPr>
      <t>)</t>
    </r>
  </si>
  <si>
    <r>
      <t>國際債券及
外國債券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元</t>
    </r>
    <r>
      <rPr>
        <sz val="10"/>
        <rFont val="Times New Roman"/>
        <family val="1"/>
      </rPr>
      <t>)</t>
    </r>
  </si>
  <si>
    <r>
      <t>合計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元</t>
    </r>
    <r>
      <rPr>
        <sz val="10"/>
        <rFont val="Times New Roman"/>
        <family val="1"/>
      </rPr>
      <t>)</t>
    </r>
  </si>
  <si>
    <r>
      <t>百分比</t>
    </r>
    <r>
      <rPr>
        <sz val="10"/>
        <rFont val="Times New Roman"/>
        <family val="1"/>
      </rPr>
      <t>%</t>
    </r>
  </si>
  <si>
    <t>Currency</t>
  </si>
  <si>
    <r>
      <t xml:space="preserve">代號
</t>
    </r>
    <r>
      <rPr>
        <sz val="10"/>
        <rFont val="Times New Roman"/>
        <family val="1"/>
      </rPr>
      <t>Code</t>
    </r>
  </si>
  <si>
    <r>
      <t xml:space="preserve">名稱
</t>
    </r>
    <r>
      <rPr>
        <sz val="10"/>
        <rFont val="Times New Roman"/>
        <family val="1"/>
      </rPr>
      <t>Name</t>
    </r>
  </si>
  <si>
    <t>Government Bonds</t>
  </si>
  <si>
    <t>Financial
Debentures</t>
  </si>
  <si>
    <t>Corporate Bonds</t>
  </si>
  <si>
    <t>Beneficiary
Securities</t>
  </si>
  <si>
    <t>International Bonds 
&amp; Foreign Bonds</t>
  </si>
  <si>
    <t>Total</t>
  </si>
  <si>
    <t>Rate%</t>
  </si>
  <si>
    <t>AUD</t>
  </si>
  <si>
    <t>980</t>
  </si>
  <si>
    <t>元大證券公司</t>
  </si>
  <si>
    <t>AUD 合計</t>
  </si>
  <si>
    <t>CNY</t>
  </si>
  <si>
    <t>067</t>
  </si>
  <si>
    <t>元大銀行</t>
  </si>
  <si>
    <t>920</t>
  </si>
  <si>
    <t>凱基證券</t>
  </si>
  <si>
    <t>960</t>
  </si>
  <si>
    <t>富邦證券</t>
  </si>
  <si>
    <t>9A0</t>
  </si>
  <si>
    <t>永豐金證券</t>
  </si>
  <si>
    <t>CNY 合計</t>
  </si>
  <si>
    <t>NZD</t>
  </si>
  <si>
    <t>NZD 合計</t>
  </si>
  <si>
    <t>TWD</t>
  </si>
  <si>
    <t>060</t>
  </si>
  <si>
    <t>法國巴黎銀行</t>
  </si>
  <si>
    <t>063</t>
  </si>
  <si>
    <t>華南銀行</t>
  </si>
  <si>
    <t>065</t>
  </si>
  <si>
    <t>永豐銀行</t>
  </si>
  <si>
    <t>068</t>
  </si>
  <si>
    <t>玉山銀行</t>
  </si>
  <si>
    <t>069</t>
  </si>
  <si>
    <t>安泰商銀</t>
  </si>
  <si>
    <t>071</t>
  </si>
  <si>
    <t>兆豐國際商業銀行</t>
  </si>
  <si>
    <t>074</t>
  </si>
  <si>
    <t>台北富邦銀</t>
  </si>
  <si>
    <t>076</t>
  </si>
  <si>
    <t>國泰世華銀</t>
  </si>
  <si>
    <t>079</t>
  </si>
  <si>
    <t>花旗(台灣)銀</t>
  </si>
  <si>
    <t>080</t>
  </si>
  <si>
    <t>匯豐(台灣)銀</t>
  </si>
  <si>
    <t>081</t>
  </si>
  <si>
    <t>農業金庫</t>
  </si>
  <si>
    <t>082</t>
  </si>
  <si>
    <t>瑞士銀行</t>
  </si>
  <si>
    <t>086</t>
  </si>
  <si>
    <t>華泰銀行</t>
  </si>
  <si>
    <t>087</t>
  </si>
  <si>
    <t>臺灣銀行</t>
  </si>
  <si>
    <t>090</t>
  </si>
  <si>
    <t>陽信銀行</t>
  </si>
  <si>
    <t>092</t>
  </si>
  <si>
    <t>合作金庫銀</t>
  </si>
  <si>
    <t>093</t>
  </si>
  <si>
    <t>星展台灣商業銀行</t>
  </si>
  <si>
    <t>094</t>
  </si>
  <si>
    <t>澳盛(台灣)商銀</t>
  </si>
  <si>
    <t>095</t>
  </si>
  <si>
    <t>渣打國際銀行</t>
  </si>
  <si>
    <t>097</t>
  </si>
  <si>
    <t>高雄銀行</t>
  </si>
  <si>
    <t>102</t>
  </si>
  <si>
    <t>合庫證券</t>
  </si>
  <si>
    <t>103</t>
  </si>
  <si>
    <t>土地銀行</t>
  </si>
  <si>
    <t>104</t>
  </si>
  <si>
    <t>臺銀證券</t>
  </si>
  <si>
    <t>111</t>
  </si>
  <si>
    <t>臺灣企銀</t>
  </si>
  <si>
    <t>116</t>
  </si>
  <si>
    <t>日盛證券</t>
  </si>
  <si>
    <t>123</t>
  </si>
  <si>
    <t>彰化商銀</t>
  </si>
  <si>
    <t>126</t>
  </si>
  <si>
    <t>宏遠證券</t>
  </si>
  <si>
    <t>218</t>
  </si>
  <si>
    <t>亞東證券</t>
  </si>
  <si>
    <t>223</t>
  </si>
  <si>
    <t>上海銀行</t>
  </si>
  <si>
    <t>224</t>
  </si>
  <si>
    <t>中國信託銀行</t>
  </si>
  <si>
    <t>300</t>
  </si>
  <si>
    <t>台新銀行</t>
  </si>
  <si>
    <t>301</t>
  </si>
  <si>
    <t>兆豐票券</t>
  </si>
  <si>
    <t>302</t>
  </si>
  <si>
    <t>中華票券</t>
  </si>
  <si>
    <t>303</t>
  </si>
  <si>
    <t>國際票券</t>
  </si>
  <si>
    <t>304</t>
  </si>
  <si>
    <t>萬通票券</t>
  </si>
  <si>
    <t>309</t>
  </si>
  <si>
    <t>大中票券金融</t>
  </si>
  <si>
    <t>310</t>
  </si>
  <si>
    <t>台灣票券</t>
  </si>
  <si>
    <t>313</t>
  </si>
  <si>
    <t>大慶票券</t>
  </si>
  <si>
    <t>316</t>
  </si>
  <si>
    <t>合作金庫票券</t>
  </si>
  <si>
    <t>499</t>
  </si>
  <si>
    <t>中華郵政</t>
  </si>
  <si>
    <t>505</t>
  </si>
  <si>
    <t>大展證券</t>
  </si>
  <si>
    <t>538</t>
  </si>
  <si>
    <t>第一金證券</t>
  </si>
  <si>
    <t>585</t>
  </si>
  <si>
    <t>統一證券</t>
  </si>
  <si>
    <t>592</t>
  </si>
  <si>
    <t>元富證券</t>
  </si>
  <si>
    <t>616</t>
  </si>
  <si>
    <t>中國信託證</t>
  </si>
  <si>
    <t>653</t>
  </si>
  <si>
    <t>大眾證券</t>
  </si>
  <si>
    <t>700</t>
  </si>
  <si>
    <t>兆豐證券</t>
  </si>
  <si>
    <t>779</t>
  </si>
  <si>
    <t>國票證券</t>
  </si>
  <si>
    <t>815</t>
  </si>
  <si>
    <t>台新證券</t>
  </si>
  <si>
    <t>845</t>
  </si>
  <si>
    <t>康和證券</t>
  </si>
  <si>
    <t>858</t>
  </si>
  <si>
    <t>聯邦銀行</t>
  </si>
  <si>
    <t>888</t>
  </si>
  <si>
    <t>國泰綜合證</t>
  </si>
  <si>
    <t>910</t>
  </si>
  <si>
    <t>群益金鼎證</t>
  </si>
  <si>
    <t>930</t>
  </si>
  <si>
    <t>華南永昌證</t>
  </si>
  <si>
    <t>TWD 合計</t>
  </si>
  <si>
    <t>USD</t>
  </si>
  <si>
    <t>055</t>
  </si>
  <si>
    <t>德意志銀行</t>
  </si>
  <si>
    <t>USD 合計</t>
  </si>
  <si>
    <t xml:space="preserve">處所營業金額累計月報表－買賣斷
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</si>
</sst>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;\-#,##0.00;0.00"/>
    <numFmt numFmtId="177" formatCode="##0.00%"/>
    <numFmt numFmtId="178" formatCode="_-[$€-2]* #,##0.00_-;\-[$€-2]* #,##0.00_-;_-[$€-2]* &quot;-&quot;??_-"/>
  </numFmts>
  <fonts count="45">
    <font>
      <sz val="12"/>
      <name val="新細明體"/>
      <family val="1"/>
    </font>
    <font>
      <sz val="12"/>
      <color indexed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sz val="10"/>
      <name val="Times New Roman"/>
      <family val="1"/>
    </font>
    <font>
      <sz val="10"/>
      <color indexed="8"/>
      <name val="新細明體"/>
      <family val="1"/>
    </font>
    <font>
      <b/>
      <sz val="10"/>
      <color indexed="8"/>
      <name val="新細明體"/>
      <family val="1"/>
    </font>
    <font>
      <b/>
      <sz val="12"/>
      <color indexed="12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Calibri"/>
      <family val="1"/>
    </font>
    <font>
      <b/>
      <sz val="10"/>
      <color theme="1"/>
      <name val="Calibri"/>
      <family val="1"/>
    </font>
    <font>
      <b/>
      <sz val="12"/>
      <color rgb="FF0000FF"/>
      <name val="新細明體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178" fontId="0" fillId="0" borderId="0" applyFont="0" applyFill="0" applyBorder="0" applyAlignment="0" applyProtection="0"/>
    <xf numFmtId="0" fontId="25" fillId="0" borderId="0">
      <alignment vertical="center"/>
      <protection/>
    </xf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25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1" fillId="0" borderId="3" applyNumberFormat="0" applyFill="0" applyAlignment="0" applyProtection="0"/>
    <xf numFmtId="0" fontId="25" fillId="23" borderId="4" applyNumberFormat="0" applyFont="0" applyAlignment="0" applyProtection="0"/>
    <xf numFmtId="0" fontId="18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horizontal="left"/>
    </xf>
    <xf numFmtId="0" fontId="20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/>
    </xf>
    <xf numFmtId="0" fontId="20" fillId="0" borderId="10" xfId="0" applyFont="1" applyBorder="1" applyAlignment="1">
      <alignment horizontal="right" vertical="center"/>
    </xf>
    <xf numFmtId="0" fontId="20" fillId="0" borderId="10" xfId="0" applyFont="1" applyBorder="1" applyAlignment="1">
      <alignment horizontal="right" vertical="center" wrapText="1"/>
    </xf>
    <xf numFmtId="0" fontId="20" fillId="0" borderId="0" xfId="0" applyFont="1" applyAlignment="1">
      <alignment vertical="center"/>
    </xf>
    <xf numFmtId="0" fontId="21" fillId="0" borderId="12" xfId="0" applyFont="1" applyBorder="1" applyAlignment="1">
      <alignment horizontal="center" vertical="center" shrinkToFit="1"/>
    </xf>
    <xf numFmtId="0" fontId="20" fillId="0" borderId="11" xfId="0" applyFont="1" applyBorder="1" applyAlignment="1">
      <alignment horizontal="center" vertical="center" wrapText="1"/>
    </xf>
    <xf numFmtId="0" fontId="20" fillId="0" borderId="11" xfId="0" applyFont="1" applyBorder="1" applyAlignment="1">
      <alignment vertical="center" wrapText="1"/>
    </xf>
    <xf numFmtId="0" fontId="21" fillId="0" borderId="12" xfId="0" applyFont="1" applyBorder="1" applyAlignment="1">
      <alignment horizontal="right" vertical="center"/>
    </xf>
    <xf numFmtId="0" fontId="21" fillId="0" borderId="12" xfId="0" applyFont="1" applyBorder="1" applyAlignment="1">
      <alignment horizontal="right" vertical="center" wrapText="1"/>
    </xf>
    <xf numFmtId="0" fontId="21" fillId="0" borderId="12" xfId="0" applyFont="1" applyBorder="1" applyAlignment="1">
      <alignment horizontal="right" vertical="center" wrapText="1" shrinkToFit="1"/>
    </xf>
    <xf numFmtId="49" fontId="42" fillId="0" borderId="0" xfId="0" applyNumberFormat="1" applyFont="1" applyAlignment="1">
      <alignment horizontal="center" vertical="center"/>
    </xf>
    <xf numFmtId="49" fontId="42" fillId="0" borderId="0" xfId="0" applyNumberFormat="1" applyFont="1" applyAlignment="1">
      <alignment horizontal="left" vertical="center"/>
    </xf>
    <xf numFmtId="176" fontId="42" fillId="0" borderId="0" xfId="0" applyNumberFormat="1" applyFont="1" applyAlignment="1">
      <alignment horizontal="right" vertical="center"/>
    </xf>
    <xf numFmtId="177" fontId="42" fillId="0" borderId="0" xfId="0" applyNumberFormat="1" applyFont="1" applyAlignment="1">
      <alignment horizontal="right" vertical="center"/>
    </xf>
    <xf numFmtId="0" fontId="43" fillId="0" borderId="13" xfId="0" applyNumberFormat="1" applyFont="1" applyBorder="1" applyAlignment="1">
      <alignment horizontal="left" vertical="top"/>
    </xf>
    <xf numFmtId="49" fontId="42" fillId="0" borderId="13" xfId="0" applyNumberFormat="1" applyFont="1" applyBorder="1" applyAlignment="1">
      <alignment horizontal="center" vertical="top"/>
    </xf>
    <xf numFmtId="49" fontId="42" fillId="0" borderId="13" xfId="0" applyNumberFormat="1" applyFont="1" applyBorder="1" applyAlignment="1">
      <alignment horizontal="left" vertical="top"/>
    </xf>
    <xf numFmtId="176" fontId="42" fillId="0" borderId="13" xfId="0" applyNumberFormat="1" applyFont="1" applyBorder="1" applyAlignment="1">
      <alignment horizontal="right" vertical="top"/>
    </xf>
    <xf numFmtId="177" fontId="42" fillId="0" borderId="13" xfId="0" applyNumberFormat="1" applyFont="1" applyBorder="1" applyAlignment="1">
      <alignment horizontal="right" vertical="top"/>
    </xf>
    <xf numFmtId="0" fontId="20" fillId="0" borderId="0" xfId="0" applyFont="1" applyAlignment="1">
      <alignment vertical="top"/>
    </xf>
    <xf numFmtId="49" fontId="43" fillId="0" borderId="13" xfId="0" applyNumberFormat="1" applyFont="1" applyBorder="1" applyAlignment="1">
      <alignment horizontal="left" vertical="top"/>
    </xf>
    <xf numFmtId="3" fontId="42" fillId="0" borderId="0" xfId="0" applyNumberFormat="1" applyFont="1" applyAlignment="1">
      <alignment horizontal="right" vertical="center"/>
    </xf>
    <xf numFmtId="3" fontId="42" fillId="0" borderId="13" xfId="0" applyNumberFormat="1" applyFont="1" applyBorder="1" applyAlignment="1">
      <alignment horizontal="right" vertical="top"/>
    </xf>
    <xf numFmtId="0" fontId="20" fillId="0" borderId="0" xfId="0" applyFont="1" applyAlignment="1">
      <alignment horizontal="center"/>
    </xf>
    <xf numFmtId="0" fontId="4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Euro" xfId="33"/>
    <cellStyle name="一般 2" xfId="34"/>
    <cellStyle name="Comma" xfId="35"/>
    <cellStyle name="Comma [0]" xfId="36"/>
    <cellStyle name="中等" xfId="37"/>
    <cellStyle name="合計" xfId="38"/>
    <cellStyle name="好" xfId="39"/>
    <cellStyle name="Percent" xfId="40"/>
    <cellStyle name="百分比 2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TCAP\WEB\program\WebBDRepGen\rpt\201708\WebBD2017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ME"/>
      <sheetName val="BDdcs01a"/>
      <sheetName val="BDdcs01b"/>
      <sheetName val="BDdcs020"/>
      <sheetName val="BDdcs03a"/>
      <sheetName val="BDdcs03b"/>
      <sheetName val="BDdcs03c"/>
      <sheetName val="BDdes01a"/>
      <sheetName val="BDdys01a"/>
      <sheetName val="BDdys02b"/>
      <sheetName val="BDdys01b"/>
      <sheetName val="BDdys020"/>
      <sheetName val="BDdys008"/>
      <sheetName val="BDdys100"/>
      <sheetName val="BDdys150"/>
      <sheetName val="BDdys501"/>
      <sheetName val="BDdys502"/>
      <sheetName val="BDdys503"/>
      <sheetName val="BDdys507"/>
      <sheetName val="BDdys508"/>
      <sheetName val="BDdos011"/>
      <sheetName val="BDdos012"/>
      <sheetName val="BDdos013"/>
      <sheetName val="BDdos016"/>
      <sheetName val="BDdos202"/>
      <sheetName val="BDdos206"/>
      <sheetName val="BDdos027"/>
      <sheetName val="BDmys002"/>
      <sheetName val="BDmys003"/>
      <sheetName val="BDmys004"/>
      <sheetName val="BDmys005"/>
      <sheetName val="BDmys006"/>
      <sheetName val="BDmys007"/>
      <sheetName val="BDmys008"/>
      <sheetName val="BDmys009"/>
      <sheetName val="BDmys010"/>
      <sheetName val="BDmys011"/>
      <sheetName val="BDmys012"/>
      <sheetName val="BDmys051"/>
      <sheetName val="BDmys054"/>
      <sheetName val="BDmcs002"/>
      <sheetName val="BDmcs003"/>
      <sheetName val="BDmcs004"/>
      <sheetName val="BDmcs005"/>
      <sheetName val="BDmcs006"/>
      <sheetName val="BDmcs007"/>
      <sheetName val="BDmcs008"/>
      <sheetName val="BDmcs009"/>
      <sheetName val="BDmcs010"/>
      <sheetName val="BDmcs011"/>
      <sheetName val="BDycs011"/>
      <sheetName val="BDmms001"/>
      <sheetName val="BDmms002"/>
      <sheetName val="BDmos001"/>
      <sheetName val="BDmos006"/>
      <sheetName val="BDmos017"/>
      <sheetName val="BDmos028"/>
      <sheetName val="BDmos031"/>
      <sheetName val="BDmos032"/>
      <sheetName val="BDmos033"/>
      <sheetName val="BDmos035"/>
      <sheetName val="BDmos036"/>
      <sheetName val="BDmos037"/>
      <sheetName val="BDmos038"/>
      <sheetName val="BDdls001"/>
      <sheetName val="BDdas01a"/>
      <sheetName val="BDdas01b"/>
      <sheetName val="BDdas020"/>
      <sheetName val="BDdis01a"/>
      <sheetName val="BDdis01b"/>
      <sheetName val="BDdis020"/>
      <sheetName val="BDdfs001"/>
      <sheetName val="BDwos017"/>
      <sheetName val="BDwos018"/>
      <sheetName val="BDwos019"/>
      <sheetName val="BDwos026"/>
      <sheetName val="BDwos040"/>
      <sheetName val="BDwos041"/>
      <sheetName val="BDwos042"/>
      <sheetName val="BDwos043"/>
      <sheetName val="BDmos018"/>
      <sheetName val="BDmos019"/>
      <sheetName val="BDmos026"/>
      <sheetName val="BDmos040"/>
      <sheetName val="BDmos041"/>
      <sheetName val="BDmos042"/>
      <sheetName val="BDmos043"/>
      <sheetName val="BDmos044"/>
      <sheetName val="BDmos045"/>
      <sheetName val="BDmos046"/>
      <sheetName val="BDmos047"/>
      <sheetName val="BDmos056"/>
      <sheetName val="BDmos059"/>
      <sheetName val="BDmos061"/>
      <sheetName val="BDmos062"/>
      <sheetName val="BDmos063"/>
      <sheetName val="BDmos064"/>
      <sheetName val="BDmos065"/>
      <sheetName val="BDmos06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Dmcs004"/>
  <dimension ref="A1:J94"/>
  <sheetViews>
    <sheetView tabSelected="1" zoomScalePageLayoutView="0" workbookViewId="0" topLeftCell="A1">
      <selection activeCell="A1" sqref="A1:J1"/>
    </sheetView>
  </sheetViews>
  <sheetFormatPr defaultColWidth="9.00390625" defaultRowHeight="16.5" outlineLevelRow="2"/>
  <cols>
    <col min="1" max="1" width="6.625" style="1" customWidth="1"/>
    <col min="2" max="2" width="4.625" style="28" customWidth="1"/>
    <col min="3" max="3" width="10.625" style="1" customWidth="1"/>
    <col min="4" max="9" width="15.625" style="1" customWidth="1"/>
    <col min="10" max="10" width="8.625" style="1" customWidth="1"/>
    <col min="11" max="16384" width="9.00390625" style="1" customWidth="1"/>
  </cols>
  <sheetData>
    <row r="1" spans="1:10" ht="39.75" customHeight="1">
      <c r="A1" s="29" t="s">
        <v>150</v>
      </c>
      <c r="B1" s="30"/>
      <c r="C1" s="30"/>
      <c r="D1" s="30"/>
      <c r="E1" s="30"/>
      <c r="F1" s="30"/>
      <c r="G1" s="30"/>
      <c r="H1" s="30"/>
      <c r="I1" s="30"/>
      <c r="J1" s="30"/>
    </row>
    <row r="2" spans="1:2" ht="14.25">
      <c r="A2" s="2" t="s">
        <v>0</v>
      </c>
      <c r="B2" s="2"/>
    </row>
    <row r="3" spans="1:10" s="8" customFormat="1" ht="28.5">
      <c r="A3" s="3" t="s">
        <v>1</v>
      </c>
      <c r="B3" s="4" t="s">
        <v>2</v>
      </c>
      <c r="C3" s="5"/>
      <c r="D3" s="6" t="s">
        <v>3</v>
      </c>
      <c r="E3" s="6" t="s">
        <v>4</v>
      </c>
      <c r="F3" s="6" t="s">
        <v>5</v>
      </c>
      <c r="G3" s="6" t="s">
        <v>6</v>
      </c>
      <c r="H3" s="7" t="s">
        <v>7</v>
      </c>
      <c r="I3" s="6" t="s">
        <v>8</v>
      </c>
      <c r="J3" s="6" t="s">
        <v>9</v>
      </c>
    </row>
    <row r="4" spans="1:10" s="8" customFormat="1" ht="27">
      <c r="A4" s="9" t="s">
        <v>10</v>
      </c>
      <c r="B4" s="10" t="s">
        <v>11</v>
      </c>
      <c r="C4" s="11" t="s">
        <v>12</v>
      </c>
      <c r="D4" s="12" t="s">
        <v>13</v>
      </c>
      <c r="E4" s="13" t="s">
        <v>14</v>
      </c>
      <c r="F4" s="12" t="s">
        <v>15</v>
      </c>
      <c r="G4" s="14" t="s">
        <v>16</v>
      </c>
      <c r="H4" s="13" t="s">
        <v>17</v>
      </c>
      <c r="I4" s="12" t="s">
        <v>18</v>
      </c>
      <c r="J4" s="12" t="s">
        <v>19</v>
      </c>
    </row>
    <row r="5" spans="1:10" ht="14.25" outlineLevel="2">
      <c r="A5" s="15" t="s">
        <v>20</v>
      </c>
      <c r="B5" s="15" t="s">
        <v>21</v>
      </c>
      <c r="C5" s="16" t="s">
        <v>22</v>
      </c>
      <c r="D5" s="17">
        <v>0</v>
      </c>
      <c r="E5" s="17">
        <v>0</v>
      </c>
      <c r="F5" s="17">
        <v>0</v>
      </c>
      <c r="G5" s="17">
        <v>0</v>
      </c>
      <c r="H5" s="17">
        <v>10107000</v>
      </c>
      <c r="I5" s="17">
        <f>SUM(D5:H5)</f>
        <v>10107000</v>
      </c>
      <c r="J5" s="18">
        <f>I5/I6</f>
        <v>1</v>
      </c>
    </row>
    <row r="6" spans="1:10" s="24" customFormat="1" ht="49.5" customHeight="1" outlineLevel="1">
      <c r="A6" s="19" t="s">
        <v>23</v>
      </c>
      <c r="B6" s="20"/>
      <c r="C6" s="21"/>
      <c r="D6" s="22">
        <f>SUBTOTAL(9,D5:D5)</f>
        <v>0</v>
      </c>
      <c r="E6" s="22">
        <f>SUBTOTAL(9,E5:E5)</f>
        <v>0</v>
      </c>
      <c r="F6" s="22">
        <f>SUBTOTAL(9,F5:F5)</f>
        <v>0</v>
      </c>
      <c r="G6" s="22">
        <f>SUBTOTAL(9,G5:G5)</f>
        <v>0</v>
      </c>
      <c r="H6" s="22">
        <f>SUBTOTAL(9,H5:H5)</f>
        <v>10107000</v>
      </c>
      <c r="I6" s="22">
        <f>SUBTOTAL(9,I5:I5)</f>
        <v>10107000</v>
      </c>
      <c r="J6" s="23">
        <f>SUBTOTAL(9,J5:J5)</f>
        <v>1</v>
      </c>
    </row>
    <row r="7" spans="1:10" ht="14.25" outlineLevel="2">
      <c r="A7" s="15" t="s">
        <v>24</v>
      </c>
      <c r="B7" s="15" t="s">
        <v>25</v>
      </c>
      <c r="C7" s="16" t="s">
        <v>26</v>
      </c>
      <c r="D7" s="17">
        <v>0</v>
      </c>
      <c r="E7" s="17">
        <v>0</v>
      </c>
      <c r="F7" s="17">
        <v>0</v>
      </c>
      <c r="G7" s="17">
        <v>0</v>
      </c>
      <c r="H7" s="17">
        <v>102016900</v>
      </c>
      <c r="I7" s="17">
        <f>SUM(D7:H7)</f>
        <v>102016900</v>
      </c>
      <c r="J7" s="18">
        <f>I7/I12</f>
        <v>0.5549080202931909</v>
      </c>
    </row>
    <row r="8" spans="1:10" ht="14.25" outlineLevel="2">
      <c r="A8" s="15" t="s">
        <v>24</v>
      </c>
      <c r="B8" s="15" t="s">
        <v>27</v>
      </c>
      <c r="C8" s="16" t="s">
        <v>28</v>
      </c>
      <c r="D8" s="17">
        <v>0</v>
      </c>
      <c r="E8" s="17">
        <v>0</v>
      </c>
      <c r="F8" s="17">
        <v>0</v>
      </c>
      <c r="G8" s="17">
        <v>0</v>
      </c>
      <c r="H8" s="17">
        <v>9650614.1</v>
      </c>
      <c r="I8" s="17">
        <f>SUM(D8:H8)</f>
        <v>9650614.1</v>
      </c>
      <c r="J8" s="18">
        <f>I8/I12</f>
        <v>0.05249329439381665</v>
      </c>
    </row>
    <row r="9" spans="1:10" ht="14.25" outlineLevel="2">
      <c r="A9" s="15" t="s">
        <v>24</v>
      </c>
      <c r="B9" s="15" t="s">
        <v>29</v>
      </c>
      <c r="C9" s="16" t="s">
        <v>30</v>
      </c>
      <c r="D9" s="17">
        <v>0</v>
      </c>
      <c r="E9" s="17">
        <v>0</v>
      </c>
      <c r="F9" s="17">
        <v>0</v>
      </c>
      <c r="G9" s="17">
        <v>0</v>
      </c>
      <c r="H9" s="17">
        <v>10000000</v>
      </c>
      <c r="I9" s="17">
        <f>SUM(D9:H9)</f>
        <v>10000000</v>
      </c>
      <c r="J9" s="18">
        <f>I9/I12</f>
        <v>0.05439373479229333</v>
      </c>
    </row>
    <row r="10" spans="1:10" ht="14.25" outlineLevel="2">
      <c r="A10" s="15" t="s">
        <v>24</v>
      </c>
      <c r="B10" s="15" t="s">
        <v>21</v>
      </c>
      <c r="C10" s="16" t="s">
        <v>22</v>
      </c>
      <c r="D10" s="17">
        <v>0</v>
      </c>
      <c r="E10" s="17">
        <v>0</v>
      </c>
      <c r="F10" s="17">
        <v>0</v>
      </c>
      <c r="G10" s="17">
        <v>0</v>
      </c>
      <c r="H10" s="17">
        <v>21868000</v>
      </c>
      <c r="I10" s="17">
        <f>SUM(D10:H10)</f>
        <v>21868000</v>
      </c>
      <c r="J10" s="18">
        <f>I10/I12</f>
        <v>0.11894821924378704</v>
      </c>
    </row>
    <row r="11" spans="1:10" ht="14.25" outlineLevel="2">
      <c r="A11" s="15" t="s">
        <v>24</v>
      </c>
      <c r="B11" s="15" t="s">
        <v>31</v>
      </c>
      <c r="C11" s="16" t="s">
        <v>32</v>
      </c>
      <c r="D11" s="17">
        <v>0</v>
      </c>
      <c r="E11" s="17">
        <v>0</v>
      </c>
      <c r="F11" s="17">
        <v>0</v>
      </c>
      <c r="G11" s="17">
        <v>0</v>
      </c>
      <c r="H11" s="17">
        <v>40309188.57</v>
      </c>
      <c r="I11" s="17">
        <f>SUM(D11:H11)</f>
        <v>40309188.57</v>
      </c>
      <c r="J11" s="18">
        <f>I11/I12</f>
        <v>0.21925673127691214</v>
      </c>
    </row>
    <row r="12" spans="1:10" s="24" customFormat="1" ht="49.5" customHeight="1" outlineLevel="1">
      <c r="A12" s="25" t="s">
        <v>33</v>
      </c>
      <c r="B12" s="20"/>
      <c r="C12" s="21"/>
      <c r="D12" s="22">
        <f>SUBTOTAL(9,D7:D11)</f>
        <v>0</v>
      </c>
      <c r="E12" s="22">
        <f>SUBTOTAL(9,E7:E11)</f>
        <v>0</v>
      </c>
      <c r="F12" s="22">
        <f>SUBTOTAL(9,F7:F11)</f>
        <v>0</v>
      </c>
      <c r="G12" s="22">
        <f>SUBTOTAL(9,G7:G11)</f>
        <v>0</v>
      </c>
      <c r="H12" s="22">
        <f>SUBTOTAL(9,H7:H11)</f>
        <v>183844702.67</v>
      </c>
      <c r="I12" s="22">
        <f>SUBTOTAL(9,I7:I11)</f>
        <v>183844702.67</v>
      </c>
      <c r="J12" s="23">
        <f>SUBTOTAL(9,J7:J11)</f>
        <v>1</v>
      </c>
    </row>
    <row r="13" spans="1:10" ht="14.25" outlineLevel="2">
      <c r="A13" s="15" t="s">
        <v>34</v>
      </c>
      <c r="B13" s="15" t="s">
        <v>31</v>
      </c>
      <c r="C13" s="16" t="s">
        <v>32</v>
      </c>
      <c r="D13" s="17">
        <v>0</v>
      </c>
      <c r="E13" s="17">
        <v>0</v>
      </c>
      <c r="F13" s="17">
        <v>0</v>
      </c>
      <c r="G13" s="17">
        <v>0</v>
      </c>
      <c r="H13" s="17">
        <v>2133390</v>
      </c>
      <c r="I13" s="17">
        <f>SUM(D13:H13)</f>
        <v>2133390</v>
      </c>
      <c r="J13" s="18">
        <f>I13/I14</f>
        <v>1</v>
      </c>
    </row>
    <row r="14" spans="1:10" s="24" customFormat="1" ht="49.5" customHeight="1" outlineLevel="1">
      <c r="A14" s="25" t="s">
        <v>35</v>
      </c>
      <c r="B14" s="20"/>
      <c r="C14" s="21"/>
      <c r="D14" s="22">
        <f>SUBTOTAL(9,D13:D13)</f>
        <v>0</v>
      </c>
      <c r="E14" s="22">
        <f>SUBTOTAL(9,E13:E13)</f>
        <v>0</v>
      </c>
      <c r="F14" s="22">
        <f>SUBTOTAL(9,F13:F13)</f>
        <v>0</v>
      </c>
      <c r="G14" s="22">
        <f>SUBTOTAL(9,G13:G13)</f>
        <v>0</v>
      </c>
      <c r="H14" s="22">
        <f>SUBTOTAL(9,H13:H13)</f>
        <v>2133390</v>
      </c>
      <c r="I14" s="22">
        <f>SUBTOTAL(9,I13:I13)</f>
        <v>2133390</v>
      </c>
      <c r="J14" s="23">
        <f>SUBTOTAL(9,J13:J13)</f>
        <v>1</v>
      </c>
    </row>
    <row r="15" spans="1:10" ht="14.25" outlineLevel="2">
      <c r="A15" s="15" t="s">
        <v>36</v>
      </c>
      <c r="B15" s="15" t="s">
        <v>37</v>
      </c>
      <c r="C15" s="16" t="s">
        <v>38</v>
      </c>
      <c r="D15" s="26">
        <v>29541046910</v>
      </c>
      <c r="E15" s="26">
        <v>0</v>
      </c>
      <c r="F15" s="26">
        <v>0</v>
      </c>
      <c r="G15" s="26">
        <v>0</v>
      </c>
      <c r="H15" s="26">
        <v>0</v>
      </c>
      <c r="I15" s="26">
        <f>SUM(D15:H15)</f>
        <v>29541046910</v>
      </c>
      <c r="J15" s="18">
        <f>I15/I74</f>
        <v>0.023499057478073147</v>
      </c>
    </row>
    <row r="16" spans="1:10" ht="14.25" outlineLevel="2">
      <c r="A16" s="15" t="s">
        <v>36</v>
      </c>
      <c r="B16" s="15" t="s">
        <v>39</v>
      </c>
      <c r="C16" s="16" t="s">
        <v>40</v>
      </c>
      <c r="D16" s="26">
        <v>0</v>
      </c>
      <c r="E16" s="26">
        <v>0</v>
      </c>
      <c r="F16" s="26">
        <v>12650000000</v>
      </c>
      <c r="G16" s="26">
        <v>0</v>
      </c>
      <c r="H16" s="26">
        <v>0</v>
      </c>
      <c r="I16" s="26">
        <f>SUM(D16:H16)</f>
        <v>12650000000</v>
      </c>
      <c r="J16" s="18">
        <f>I16/I74</f>
        <v>0.010062713010925763</v>
      </c>
    </row>
    <row r="17" spans="1:10" ht="14.25" outlineLevel="2">
      <c r="A17" s="15" t="s">
        <v>36</v>
      </c>
      <c r="B17" s="15" t="s">
        <v>41</v>
      </c>
      <c r="C17" s="16" t="s">
        <v>42</v>
      </c>
      <c r="D17" s="26">
        <v>0</v>
      </c>
      <c r="E17" s="26">
        <v>1000000000</v>
      </c>
      <c r="F17" s="26">
        <v>0</v>
      </c>
      <c r="G17" s="26">
        <v>0</v>
      </c>
      <c r="H17" s="26">
        <v>0</v>
      </c>
      <c r="I17" s="26">
        <f>SUM(D17:H17)</f>
        <v>1000000000</v>
      </c>
      <c r="J17" s="18">
        <f>I17/I74</f>
        <v>0.0007954713842629062</v>
      </c>
    </row>
    <row r="18" spans="1:10" ht="14.25" outlineLevel="2">
      <c r="A18" s="15" t="s">
        <v>36</v>
      </c>
      <c r="B18" s="15" t="s">
        <v>25</v>
      </c>
      <c r="C18" s="16" t="s">
        <v>26</v>
      </c>
      <c r="D18" s="26">
        <v>0</v>
      </c>
      <c r="E18" s="26">
        <v>1300059452</v>
      </c>
      <c r="F18" s="26">
        <v>5188543028</v>
      </c>
      <c r="G18" s="26">
        <v>0</v>
      </c>
      <c r="H18" s="26">
        <v>0</v>
      </c>
      <c r="I18" s="26">
        <f>SUM(D18:H18)</f>
        <v>6488602480</v>
      </c>
      <c r="J18" s="18">
        <f>I18/I74</f>
        <v>0.005161497596697326</v>
      </c>
    </row>
    <row r="19" spans="1:10" ht="14.25" outlineLevel="2">
      <c r="A19" s="15" t="s">
        <v>36</v>
      </c>
      <c r="B19" s="15" t="s">
        <v>43</v>
      </c>
      <c r="C19" s="16" t="s">
        <v>44</v>
      </c>
      <c r="D19" s="26">
        <v>2907328031</v>
      </c>
      <c r="E19" s="26">
        <v>1200523906</v>
      </c>
      <c r="F19" s="26">
        <v>2154967281</v>
      </c>
      <c r="G19" s="26">
        <v>0</v>
      </c>
      <c r="H19" s="26">
        <v>0</v>
      </c>
      <c r="I19" s="26">
        <f>SUM(D19:H19)</f>
        <v>6262819218</v>
      </c>
      <c r="J19" s="18">
        <f>I19/I74</f>
        <v>0.004981893472730792</v>
      </c>
    </row>
    <row r="20" spans="1:10" ht="14.25" outlineLevel="2">
      <c r="A20" s="15" t="s">
        <v>36</v>
      </c>
      <c r="B20" s="15" t="s">
        <v>45</v>
      </c>
      <c r="C20" s="16" t="s">
        <v>46</v>
      </c>
      <c r="D20" s="26">
        <v>405149423</v>
      </c>
      <c r="E20" s="26">
        <v>0</v>
      </c>
      <c r="F20" s="26">
        <v>5010432492</v>
      </c>
      <c r="G20" s="26">
        <v>0</v>
      </c>
      <c r="H20" s="26">
        <v>0</v>
      </c>
      <c r="I20" s="26">
        <f>SUM(D20:H20)</f>
        <v>5415581915</v>
      </c>
      <c r="J20" s="18">
        <f>I20/I74</f>
        <v>0.004307940442514211</v>
      </c>
    </row>
    <row r="21" spans="1:10" ht="14.25" outlineLevel="2">
      <c r="A21" s="15" t="s">
        <v>36</v>
      </c>
      <c r="B21" s="15" t="s">
        <v>47</v>
      </c>
      <c r="C21" s="16" t="s">
        <v>48</v>
      </c>
      <c r="D21" s="26">
        <v>0</v>
      </c>
      <c r="E21" s="26">
        <v>0</v>
      </c>
      <c r="F21" s="26">
        <v>8367508994</v>
      </c>
      <c r="G21" s="26">
        <v>0</v>
      </c>
      <c r="H21" s="26">
        <v>0</v>
      </c>
      <c r="I21" s="26">
        <f>SUM(D21:H21)</f>
        <v>8367508994</v>
      </c>
      <c r="J21" s="18">
        <f>I21/I74</f>
        <v>0.006656113962289498</v>
      </c>
    </row>
    <row r="22" spans="1:10" ht="14.25" outlineLevel="2">
      <c r="A22" s="15" t="s">
        <v>36</v>
      </c>
      <c r="B22" s="15" t="s">
        <v>49</v>
      </c>
      <c r="C22" s="16" t="s">
        <v>50</v>
      </c>
      <c r="D22" s="26">
        <v>80900564770</v>
      </c>
      <c r="E22" s="26">
        <v>2202311364</v>
      </c>
      <c r="F22" s="26">
        <v>10850284572</v>
      </c>
      <c r="G22" s="26">
        <v>0</v>
      </c>
      <c r="H22" s="26">
        <v>0</v>
      </c>
      <c r="I22" s="26">
        <f>SUM(D22:H22)</f>
        <v>93953160706</v>
      </c>
      <c r="J22" s="18">
        <f>I22/I74</f>
        <v>0.0747370508026771</v>
      </c>
    </row>
    <row r="23" spans="1:10" ht="14.25" outlineLevel="2">
      <c r="A23" s="15" t="s">
        <v>36</v>
      </c>
      <c r="B23" s="15" t="s">
        <v>51</v>
      </c>
      <c r="C23" s="16" t="s">
        <v>52</v>
      </c>
      <c r="D23" s="26">
        <v>1085611302</v>
      </c>
      <c r="E23" s="26">
        <v>500000000</v>
      </c>
      <c r="F23" s="26">
        <v>19149612462</v>
      </c>
      <c r="G23" s="26">
        <v>0</v>
      </c>
      <c r="H23" s="26">
        <v>0</v>
      </c>
      <c r="I23" s="26">
        <f>SUM(D23:H23)</f>
        <v>20735223764</v>
      </c>
      <c r="J23" s="18">
        <f>I23/I74</f>
        <v>0.01649427715055019</v>
      </c>
    </row>
    <row r="24" spans="1:10" ht="14.25" outlineLevel="2">
      <c r="A24" s="15" t="s">
        <v>36</v>
      </c>
      <c r="B24" s="15" t="s">
        <v>53</v>
      </c>
      <c r="C24" s="16" t="s">
        <v>54</v>
      </c>
      <c r="D24" s="26">
        <v>47470657850</v>
      </c>
      <c r="E24" s="26">
        <v>0</v>
      </c>
      <c r="F24" s="26">
        <v>0</v>
      </c>
      <c r="G24" s="26">
        <v>0</v>
      </c>
      <c r="H24" s="26">
        <v>0</v>
      </c>
      <c r="I24" s="26">
        <f>SUM(D24:H24)</f>
        <v>47470657850</v>
      </c>
      <c r="J24" s="18">
        <f>I24/I74</f>
        <v>0.0377615499118103</v>
      </c>
    </row>
    <row r="25" spans="1:10" ht="14.25" outlineLevel="2">
      <c r="A25" s="15" t="s">
        <v>36</v>
      </c>
      <c r="B25" s="15" t="s">
        <v>55</v>
      </c>
      <c r="C25" s="16" t="s">
        <v>56</v>
      </c>
      <c r="D25" s="26">
        <v>41786089316</v>
      </c>
      <c r="E25" s="26">
        <v>0</v>
      </c>
      <c r="F25" s="26">
        <v>3103278183</v>
      </c>
      <c r="G25" s="26">
        <v>0</v>
      </c>
      <c r="H25" s="26">
        <v>0</v>
      </c>
      <c r="I25" s="26">
        <f>SUM(D25:H25)</f>
        <v>44889367499</v>
      </c>
      <c r="J25" s="18">
        <f>I25/I74</f>
        <v>0.035708207303115844</v>
      </c>
    </row>
    <row r="26" spans="1:10" ht="14.25" outlineLevel="2">
      <c r="A26" s="15" t="s">
        <v>36</v>
      </c>
      <c r="B26" s="15" t="s">
        <v>57</v>
      </c>
      <c r="C26" s="16" t="s">
        <v>58</v>
      </c>
      <c r="D26" s="26">
        <v>0</v>
      </c>
      <c r="E26" s="26">
        <v>0</v>
      </c>
      <c r="F26" s="26">
        <v>1325658639</v>
      </c>
      <c r="G26" s="26">
        <v>0</v>
      </c>
      <c r="H26" s="26">
        <v>0</v>
      </c>
      <c r="I26" s="26">
        <f>SUM(D26:H26)</f>
        <v>1325658639</v>
      </c>
      <c r="J26" s="18">
        <f>I26/I74</f>
        <v>0.0010545235126254104</v>
      </c>
    </row>
    <row r="27" spans="1:10" ht="14.25" outlineLevel="2">
      <c r="A27" s="15" t="s">
        <v>36</v>
      </c>
      <c r="B27" s="15" t="s">
        <v>59</v>
      </c>
      <c r="C27" s="16" t="s">
        <v>60</v>
      </c>
      <c r="D27" s="26">
        <v>300914231</v>
      </c>
      <c r="E27" s="26">
        <v>0</v>
      </c>
      <c r="F27" s="26">
        <v>0</v>
      </c>
      <c r="G27" s="26">
        <v>0</v>
      </c>
      <c r="H27" s="26">
        <v>0</v>
      </c>
      <c r="I27" s="26">
        <f>SUM(D27:H27)</f>
        <v>300914231</v>
      </c>
      <c r="J27" s="18">
        <f>I27/I74</f>
        <v>0.00023936865987797792</v>
      </c>
    </row>
    <row r="28" spans="1:10" ht="14.25" outlineLevel="2">
      <c r="A28" s="15" t="s">
        <v>36</v>
      </c>
      <c r="B28" s="15" t="s">
        <v>61</v>
      </c>
      <c r="C28" s="16" t="s">
        <v>62</v>
      </c>
      <c r="D28" s="26">
        <v>0</v>
      </c>
      <c r="E28" s="26">
        <v>0</v>
      </c>
      <c r="F28" s="26">
        <v>2810965968</v>
      </c>
      <c r="G28" s="26">
        <v>0</v>
      </c>
      <c r="H28" s="26">
        <v>0</v>
      </c>
      <c r="I28" s="26">
        <f>SUM(D28:H28)</f>
        <v>2810965968</v>
      </c>
      <c r="J28" s="18">
        <f>I28/I74</f>
        <v>0.0022360429896808804</v>
      </c>
    </row>
    <row r="29" spans="1:10" ht="14.25" outlineLevel="2">
      <c r="A29" s="15" t="s">
        <v>36</v>
      </c>
      <c r="B29" s="15" t="s">
        <v>63</v>
      </c>
      <c r="C29" s="16" t="s">
        <v>64</v>
      </c>
      <c r="D29" s="26">
        <v>49831419</v>
      </c>
      <c r="E29" s="26">
        <v>0</v>
      </c>
      <c r="F29" s="26">
        <v>0</v>
      </c>
      <c r="G29" s="26">
        <v>0</v>
      </c>
      <c r="H29" s="26">
        <v>0</v>
      </c>
      <c r="I29" s="26">
        <f>SUM(D29:H29)</f>
        <v>49831419</v>
      </c>
      <c r="J29" s="18">
        <f>I29/I74</f>
        <v>3.9639467851714887E-05</v>
      </c>
    </row>
    <row r="30" spans="1:10" ht="14.25" outlineLevel="2">
      <c r="A30" s="15" t="s">
        <v>36</v>
      </c>
      <c r="B30" s="15" t="s">
        <v>65</v>
      </c>
      <c r="C30" s="16" t="s">
        <v>66</v>
      </c>
      <c r="D30" s="26">
        <v>0</v>
      </c>
      <c r="E30" s="26">
        <v>505598800</v>
      </c>
      <c r="F30" s="26">
        <v>1304941270</v>
      </c>
      <c r="G30" s="26">
        <v>0</v>
      </c>
      <c r="H30" s="26">
        <v>0</v>
      </c>
      <c r="I30" s="26">
        <f>SUM(D30:H30)</f>
        <v>1810540070</v>
      </c>
      <c r="J30" s="18">
        <f>I30/I74</f>
        <v>0.0014402328157463592</v>
      </c>
    </row>
    <row r="31" spans="1:10" ht="14.25" outlineLevel="2">
      <c r="A31" s="15" t="s">
        <v>36</v>
      </c>
      <c r="B31" s="15" t="s">
        <v>67</v>
      </c>
      <c r="C31" s="16" t="s">
        <v>68</v>
      </c>
      <c r="D31" s="26">
        <v>21399738</v>
      </c>
      <c r="E31" s="26">
        <v>0</v>
      </c>
      <c r="F31" s="26">
        <v>3960097245</v>
      </c>
      <c r="G31" s="26">
        <v>0</v>
      </c>
      <c r="H31" s="26">
        <v>0</v>
      </c>
      <c r="I31" s="26">
        <f>SUM(D31:H31)</f>
        <v>3981496983</v>
      </c>
      <c r="J31" s="18">
        <f>I31/I74</f>
        <v>0.003167166916505595</v>
      </c>
    </row>
    <row r="32" spans="1:10" ht="14.25" outlineLevel="2">
      <c r="A32" s="15" t="s">
        <v>36</v>
      </c>
      <c r="B32" s="15" t="s">
        <v>69</v>
      </c>
      <c r="C32" s="16" t="s">
        <v>70</v>
      </c>
      <c r="D32" s="26">
        <v>2563349587</v>
      </c>
      <c r="E32" s="26">
        <v>0</v>
      </c>
      <c r="F32" s="26">
        <v>0</v>
      </c>
      <c r="G32" s="26">
        <v>0</v>
      </c>
      <c r="H32" s="26">
        <v>0</v>
      </c>
      <c r="I32" s="26">
        <f>SUM(D32:H32)</f>
        <v>2563349587</v>
      </c>
      <c r="J32" s="18">
        <f>I32/I74</f>
        <v>0.002039071244320639</v>
      </c>
    </row>
    <row r="33" spans="1:10" ht="14.25" outlineLevel="2">
      <c r="A33" s="15" t="s">
        <v>36</v>
      </c>
      <c r="B33" s="15" t="s">
        <v>71</v>
      </c>
      <c r="C33" s="16" t="s">
        <v>72</v>
      </c>
      <c r="D33" s="26">
        <v>90363674</v>
      </c>
      <c r="E33" s="26">
        <v>0</v>
      </c>
      <c r="F33" s="26">
        <v>0</v>
      </c>
      <c r="G33" s="26">
        <v>0</v>
      </c>
      <c r="H33" s="26">
        <v>0</v>
      </c>
      <c r="I33" s="26">
        <f>SUM(D33:H33)</f>
        <v>90363674</v>
      </c>
      <c r="J33" s="18">
        <f>I33/I74</f>
        <v>7.188171684386199E-05</v>
      </c>
    </row>
    <row r="34" spans="1:10" ht="14.25" outlineLevel="2">
      <c r="A34" s="15" t="s">
        <v>36</v>
      </c>
      <c r="B34" s="15" t="s">
        <v>73</v>
      </c>
      <c r="C34" s="16" t="s">
        <v>74</v>
      </c>
      <c r="D34" s="26">
        <v>65932408797</v>
      </c>
      <c r="E34" s="26">
        <v>0</v>
      </c>
      <c r="F34" s="26">
        <v>500914559</v>
      </c>
      <c r="G34" s="26">
        <v>0</v>
      </c>
      <c r="H34" s="26">
        <v>0</v>
      </c>
      <c r="I34" s="26">
        <f>SUM(D34:H34)</f>
        <v>66433323356</v>
      </c>
      <c r="J34" s="18">
        <f>I34/I74</f>
        <v>0.05284580769118258</v>
      </c>
    </row>
    <row r="35" spans="1:10" ht="14.25" outlineLevel="2">
      <c r="A35" s="15" t="s">
        <v>36</v>
      </c>
      <c r="B35" s="15" t="s">
        <v>75</v>
      </c>
      <c r="C35" s="16" t="s">
        <v>76</v>
      </c>
      <c r="D35" s="26">
        <v>1403372944</v>
      </c>
      <c r="E35" s="26">
        <v>0</v>
      </c>
      <c r="F35" s="26">
        <v>0</v>
      </c>
      <c r="G35" s="26">
        <v>0</v>
      </c>
      <c r="H35" s="26">
        <v>0</v>
      </c>
      <c r="I35" s="26">
        <f>SUM(D35:H35)</f>
        <v>1403372944</v>
      </c>
      <c r="J35" s="18">
        <f>I35/I74</f>
        <v>0.00111634301840079</v>
      </c>
    </row>
    <row r="36" spans="1:10" ht="14.25" outlineLevel="2">
      <c r="A36" s="15" t="s">
        <v>36</v>
      </c>
      <c r="B36" s="15" t="s">
        <v>77</v>
      </c>
      <c r="C36" s="16" t="s">
        <v>78</v>
      </c>
      <c r="D36" s="26">
        <v>17573541699</v>
      </c>
      <c r="E36" s="26">
        <v>12409707307</v>
      </c>
      <c r="F36" s="26">
        <v>16823263844</v>
      </c>
      <c r="G36" s="26">
        <v>0</v>
      </c>
      <c r="H36" s="26">
        <v>301873786</v>
      </c>
      <c r="I36" s="26">
        <f>SUM(D36:H36)</f>
        <v>47108386636</v>
      </c>
      <c r="J36" s="18">
        <f>I36/I74</f>
        <v>0.03747337352773111</v>
      </c>
    </row>
    <row r="37" spans="1:10" ht="14.25" outlineLevel="2">
      <c r="A37" s="15" t="s">
        <v>36</v>
      </c>
      <c r="B37" s="15" t="s">
        <v>79</v>
      </c>
      <c r="C37" s="16" t="s">
        <v>80</v>
      </c>
      <c r="D37" s="26">
        <v>2632710</v>
      </c>
      <c r="E37" s="26">
        <v>0</v>
      </c>
      <c r="F37" s="26">
        <v>0</v>
      </c>
      <c r="G37" s="26">
        <v>0</v>
      </c>
      <c r="H37" s="26">
        <v>0</v>
      </c>
      <c r="I37" s="26">
        <f>SUM(D37:H37)</f>
        <v>2632710</v>
      </c>
      <c r="J37" s="18">
        <f>I37/I74</f>
        <v>2.094245468062796E-06</v>
      </c>
    </row>
    <row r="38" spans="1:10" ht="14.25" outlineLevel="2">
      <c r="A38" s="15" t="s">
        <v>36</v>
      </c>
      <c r="B38" s="15" t="s">
        <v>81</v>
      </c>
      <c r="C38" s="16" t="s">
        <v>82</v>
      </c>
      <c r="D38" s="26">
        <v>909396933</v>
      </c>
      <c r="E38" s="26">
        <v>0</v>
      </c>
      <c r="F38" s="26">
        <v>2801600029</v>
      </c>
      <c r="G38" s="26">
        <v>0</v>
      </c>
      <c r="H38" s="26">
        <v>0</v>
      </c>
      <c r="I38" s="26">
        <f>SUM(D38:H38)</f>
        <v>3710996962</v>
      </c>
      <c r="J38" s="18">
        <f>I38/I74</f>
        <v>0.0029519918903575795</v>
      </c>
    </row>
    <row r="39" spans="1:10" ht="14.25" outlineLevel="2">
      <c r="A39" s="15" t="s">
        <v>36</v>
      </c>
      <c r="B39" s="15" t="s">
        <v>83</v>
      </c>
      <c r="C39" s="16" t="s">
        <v>84</v>
      </c>
      <c r="D39" s="26">
        <v>1499534026</v>
      </c>
      <c r="E39" s="26">
        <v>0</v>
      </c>
      <c r="F39" s="26">
        <v>0</v>
      </c>
      <c r="G39" s="26">
        <v>0</v>
      </c>
      <c r="H39" s="26">
        <v>0</v>
      </c>
      <c r="I39" s="26">
        <f>SUM(D39:H39)</f>
        <v>1499534026</v>
      </c>
      <c r="J39" s="18">
        <f>I39/I74</f>
        <v>0.0011928364074115488</v>
      </c>
    </row>
    <row r="40" spans="1:10" ht="14.25" outlineLevel="2">
      <c r="A40" s="15" t="s">
        <v>36</v>
      </c>
      <c r="B40" s="15" t="s">
        <v>85</v>
      </c>
      <c r="C40" s="16" t="s">
        <v>86</v>
      </c>
      <c r="D40" s="26">
        <v>16873367641</v>
      </c>
      <c r="E40" s="26">
        <v>1667244544</v>
      </c>
      <c r="F40" s="26">
        <v>21497079949</v>
      </c>
      <c r="G40" s="26">
        <v>0</v>
      </c>
      <c r="H40" s="26">
        <v>0</v>
      </c>
      <c r="I40" s="26">
        <f>SUM(D40:H40)</f>
        <v>40037692134</v>
      </c>
      <c r="J40" s="18">
        <f>I40/I74</f>
        <v>0.031848838384525055</v>
      </c>
    </row>
    <row r="41" spans="1:10" ht="14.25" outlineLevel="2">
      <c r="A41" s="15" t="s">
        <v>36</v>
      </c>
      <c r="B41" s="15" t="s">
        <v>87</v>
      </c>
      <c r="C41" s="16" t="s">
        <v>88</v>
      </c>
      <c r="D41" s="26">
        <v>0</v>
      </c>
      <c r="E41" s="26">
        <v>0</v>
      </c>
      <c r="F41" s="26">
        <v>600000000</v>
      </c>
      <c r="G41" s="26">
        <v>0</v>
      </c>
      <c r="H41" s="26">
        <v>0</v>
      </c>
      <c r="I41" s="26">
        <f>SUM(D41:H41)</f>
        <v>600000000</v>
      </c>
      <c r="J41" s="18">
        <f>I41/I74</f>
        <v>0.0004772828305577437</v>
      </c>
    </row>
    <row r="42" spans="1:10" ht="14.25" outlineLevel="2">
      <c r="A42" s="15" t="s">
        <v>36</v>
      </c>
      <c r="B42" s="15" t="s">
        <v>89</v>
      </c>
      <c r="C42" s="16" t="s">
        <v>90</v>
      </c>
      <c r="D42" s="26">
        <v>2964665812</v>
      </c>
      <c r="E42" s="26">
        <v>202520682</v>
      </c>
      <c r="F42" s="26">
        <v>501127995</v>
      </c>
      <c r="G42" s="26">
        <v>0</v>
      </c>
      <c r="H42" s="26">
        <v>0</v>
      </c>
      <c r="I42" s="26">
        <f>SUM(D42:H42)</f>
        <v>3668314489</v>
      </c>
      <c r="J42" s="18">
        <f>I42/I74</f>
        <v>0.0029180392044765055</v>
      </c>
    </row>
    <row r="43" spans="1:10" ht="14.25" outlineLevel="2">
      <c r="A43" s="15" t="s">
        <v>36</v>
      </c>
      <c r="B43" s="15" t="s">
        <v>91</v>
      </c>
      <c r="C43" s="16" t="s">
        <v>92</v>
      </c>
      <c r="D43" s="26">
        <v>0</v>
      </c>
      <c r="E43" s="26">
        <v>403195355</v>
      </c>
      <c r="F43" s="26">
        <v>751951605</v>
      </c>
      <c r="G43" s="26">
        <v>0</v>
      </c>
      <c r="H43" s="26">
        <v>0</v>
      </c>
      <c r="I43" s="26">
        <f>SUM(D43:H43)</f>
        <v>1155146960</v>
      </c>
      <c r="J43" s="18">
        <f>I43/I74</f>
        <v>0.0009188863512982879</v>
      </c>
    </row>
    <row r="44" spans="1:10" ht="14.25" outlineLevel="2">
      <c r="A44" s="15" t="s">
        <v>36</v>
      </c>
      <c r="B44" s="15" t="s">
        <v>93</v>
      </c>
      <c r="C44" s="16" t="s">
        <v>94</v>
      </c>
      <c r="D44" s="26">
        <v>303543712</v>
      </c>
      <c r="E44" s="26">
        <v>1405374329</v>
      </c>
      <c r="F44" s="26">
        <v>13823466313</v>
      </c>
      <c r="G44" s="26">
        <v>0</v>
      </c>
      <c r="H44" s="26">
        <v>0</v>
      </c>
      <c r="I44" s="26">
        <f>SUM(D44:H44)</f>
        <v>15532384354</v>
      </c>
      <c r="J44" s="18">
        <f>I44/I74</f>
        <v>0.012355567282979886</v>
      </c>
    </row>
    <row r="45" spans="1:10" ht="14.25" outlineLevel="2">
      <c r="A45" s="15" t="s">
        <v>36</v>
      </c>
      <c r="B45" s="15" t="s">
        <v>95</v>
      </c>
      <c r="C45" s="16" t="s">
        <v>96</v>
      </c>
      <c r="D45" s="26">
        <v>4396111130</v>
      </c>
      <c r="E45" s="26">
        <v>0</v>
      </c>
      <c r="F45" s="26">
        <v>2400000000</v>
      </c>
      <c r="G45" s="26">
        <v>0</v>
      </c>
      <c r="H45" s="26">
        <v>0</v>
      </c>
      <c r="I45" s="26">
        <f>SUM(D45:H45)</f>
        <v>6796111130</v>
      </c>
      <c r="J45" s="18">
        <f>I45/I74</f>
        <v>0.005406111928185644</v>
      </c>
    </row>
    <row r="46" spans="1:10" ht="14.25" outlineLevel="2">
      <c r="A46" s="15" t="s">
        <v>36</v>
      </c>
      <c r="B46" s="15" t="s">
        <v>97</v>
      </c>
      <c r="C46" s="16" t="s">
        <v>98</v>
      </c>
      <c r="D46" s="26">
        <v>0</v>
      </c>
      <c r="E46" s="26">
        <v>0</v>
      </c>
      <c r="F46" s="26">
        <v>2256974269</v>
      </c>
      <c r="G46" s="26">
        <v>0</v>
      </c>
      <c r="H46" s="26">
        <v>0</v>
      </c>
      <c r="I46" s="26">
        <f>SUM(D46:H46)</f>
        <v>2256974269</v>
      </c>
      <c r="J46" s="18">
        <f>I46/I74</f>
        <v>0.001795358446007191</v>
      </c>
    </row>
    <row r="47" spans="1:10" ht="14.25" outlineLevel="2">
      <c r="A47" s="15" t="s">
        <v>36</v>
      </c>
      <c r="B47" s="15" t="s">
        <v>99</v>
      </c>
      <c r="C47" s="16" t="s">
        <v>100</v>
      </c>
      <c r="D47" s="26">
        <v>3180659164</v>
      </c>
      <c r="E47" s="26">
        <v>505598800</v>
      </c>
      <c r="F47" s="26">
        <v>2301786433</v>
      </c>
      <c r="G47" s="26">
        <v>0</v>
      </c>
      <c r="H47" s="26">
        <v>0</v>
      </c>
      <c r="I47" s="26">
        <f>SUM(D47:H47)</f>
        <v>5988044397</v>
      </c>
      <c r="J47" s="18">
        <f>I47/I74</f>
        <v>0.00476331796550933</v>
      </c>
    </row>
    <row r="48" spans="1:10" ht="14.25" outlineLevel="2">
      <c r="A48" s="15" t="s">
        <v>36</v>
      </c>
      <c r="B48" s="15" t="s">
        <v>101</v>
      </c>
      <c r="C48" s="16" t="s">
        <v>102</v>
      </c>
      <c r="D48" s="26">
        <v>15512846305</v>
      </c>
      <c r="E48" s="26">
        <v>1157409517</v>
      </c>
      <c r="F48" s="26">
        <v>12205644275</v>
      </c>
      <c r="G48" s="26">
        <v>0</v>
      </c>
      <c r="H48" s="26">
        <v>200000000</v>
      </c>
      <c r="I48" s="26">
        <f>SUM(D48:H48)</f>
        <v>29075900097</v>
      </c>
      <c r="J48" s="18">
        <f>I48/I74</f>
        <v>0.02312904649885056</v>
      </c>
    </row>
    <row r="49" spans="1:10" ht="14.25" outlineLevel="2">
      <c r="A49" s="15" t="s">
        <v>36</v>
      </c>
      <c r="B49" s="15" t="s">
        <v>103</v>
      </c>
      <c r="C49" s="16" t="s">
        <v>104</v>
      </c>
      <c r="D49" s="26">
        <v>743591813</v>
      </c>
      <c r="E49" s="26">
        <v>309921321</v>
      </c>
      <c r="F49" s="26">
        <v>10063105214</v>
      </c>
      <c r="G49" s="26">
        <v>0</v>
      </c>
      <c r="H49" s="26">
        <v>0</v>
      </c>
      <c r="I49" s="26">
        <f>SUM(D49:H49)</f>
        <v>11116618348</v>
      </c>
      <c r="J49" s="18">
        <f>I49/I74</f>
        <v>0.008842951785605981</v>
      </c>
    </row>
    <row r="50" spans="1:10" ht="14.25" outlineLevel="2">
      <c r="A50" s="15" t="s">
        <v>36</v>
      </c>
      <c r="B50" s="15" t="s">
        <v>105</v>
      </c>
      <c r="C50" s="16" t="s">
        <v>106</v>
      </c>
      <c r="D50" s="26">
        <v>0</v>
      </c>
      <c r="E50" s="26">
        <v>0</v>
      </c>
      <c r="F50" s="26">
        <v>3100000000</v>
      </c>
      <c r="G50" s="26">
        <v>0</v>
      </c>
      <c r="H50" s="26">
        <v>0</v>
      </c>
      <c r="I50" s="26">
        <f>SUM(D50:H50)</f>
        <v>3100000000</v>
      </c>
      <c r="J50" s="18">
        <f>I50/I74</f>
        <v>0.002465961291215009</v>
      </c>
    </row>
    <row r="51" spans="1:10" ht="14.25" outlineLevel="2">
      <c r="A51" s="15" t="s">
        <v>36</v>
      </c>
      <c r="B51" s="15" t="s">
        <v>107</v>
      </c>
      <c r="C51" s="16" t="s">
        <v>108</v>
      </c>
      <c r="D51" s="26">
        <v>202261150</v>
      </c>
      <c r="E51" s="26">
        <v>303571087</v>
      </c>
      <c r="F51" s="26">
        <v>1506359948</v>
      </c>
      <c r="G51" s="26">
        <v>0</v>
      </c>
      <c r="H51" s="26">
        <v>0</v>
      </c>
      <c r="I51" s="26">
        <f>SUM(D51:H51)</f>
        <v>2012192185</v>
      </c>
      <c r="J51" s="18">
        <f>I51/I74</f>
        <v>0.001600641302804952</v>
      </c>
    </row>
    <row r="52" spans="1:10" ht="14.25" outlineLevel="2">
      <c r="A52" s="15" t="s">
        <v>36</v>
      </c>
      <c r="B52" s="15" t="s">
        <v>109</v>
      </c>
      <c r="C52" s="16" t="s">
        <v>110</v>
      </c>
      <c r="D52" s="26">
        <v>0</v>
      </c>
      <c r="E52" s="26">
        <v>0</v>
      </c>
      <c r="F52" s="26">
        <v>1751392725</v>
      </c>
      <c r="G52" s="26">
        <v>0</v>
      </c>
      <c r="H52" s="26">
        <v>0</v>
      </c>
      <c r="I52" s="26">
        <f>SUM(D52:H52)</f>
        <v>1751392725</v>
      </c>
      <c r="J52" s="18">
        <f>I52/I74</f>
        <v>0.0013931827953437336</v>
      </c>
    </row>
    <row r="53" spans="1:10" ht="14.25" outlineLevel="2">
      <c r="A53" s="15" t="s">
        <v>36</v>
      </c>
      <c r="B53" s="15" t="s">
        <v>111</v>
      </c>
      <c r="C53" s="16" t="s">
        <v>112</v>
      </c>
      <c r="D53" s="26">
        <v>1740282251</v>
      </c>
      <c r="E53" s="26">
        <v>1300525142</v>
      </c>
      <c r="F53" s="26">
        <v>1202240761</v>
      </c>
      <c r="G53" s="26">
        <v>0</v>
      </c>
      <c r="H53" s="26">
        <v>0</v>
      </c>
      <c r="I53" s="26">
        <f>SUM(D53:H53)</f>
        <v>4243048154</v>
      </c>
      <c r="J53" s="18">
        <f>I53/I74</f>
        <v>0.003375223388556549</v>
      </c>
    </row>
    <row r="54" spans="1:10" ht="14.25" outlineLevel="2">
      <c r="A54" s="15" t="s">
        <v>36</v>
      </c>
      <c r="B54" s="15" t="s">
        <v>113</v>
      </c>
      <c r="C54" s="16" t="s">
        <v>114</v>
      </c>
      <c r="D54" s="26">
        <v>0</v>
      </c>
      <c r="E54" s="26">
        <v>100744542</v>
      </c>
      <c r="F54" s="26">
        <v>9278294504</v>
      </c>
      <c r="G54" s="26">
        <v>0</v>
      </c>
      <c r="H54" s="26">
        <v>0</v>
      </c>
      <c r="I54" s="26">
        <f>SUM(D54:H54)</f>
        <v>9379039046</v>
      </c>
      <c r="J54" s="18">
        <f>I54/I74</f>
        <v>0.007460757172977468</v>
      </c>
    </row>
    <row r="55" spans="1:10" ht="14.25" outlineLevel="2">
      <c r="A55" s="15" t="s">
        <v>36</v>
      </c>
      <c r="B55" s="15" t="s">
        <v>115</v>
      </c>
      <c r="C55" s="16" t="s">
        <v>116</v>
      </c>
      <c r="D55" s="26">
        <v>9702918</v>
      </c>
      <c r="E55" s="26">
        <v>2000000000</v>
      </c>
      <c r="F55" s="26">
        <v>10500000000</v>
      </c>
      <c r="G55" s="26">
        <v>0</v>
      </c>
      <c r="H55" s="26">
        <v>0</v>
      </c>
      <c r="I55" s="26">
        <f>SUM(D55:H55)</f>
        <v>12509702918</v>
      </c>
      <c r="J55" s="18">
        <f>I55/I74</f>
        <v>0.009951110696899178</v>
      </c>
    </row>
    <row r="56" spans="1:10" ht="14.25" outlineLevel="2">
      <c r="A56" s="15" t="s">
        <v>36</v>
      </c>
      <c r="B56" s="15" t="s">
        <v>117</v>
      </c>
      <c r="C56" s="16" t="s">
        <v>118</v>
      </c>
      <c r="D56" s="26">
        <v>0</v>
      </c>
      <c r="E56" s="26">
        <v>0</v>
      </c>
      <c r="F56" s="26">
        <v>101437400</v>
      </c>
      <c r="G56" s="26">
        <v>0</v>
      </c>
      <c r="H56" s="26">
        <v>0</v>
      </c>
      <c r="I56" s="26">
        <f>SUM(D56:H56)</f>
        <v>101437400</v>
      </c>
      <c r="J56" s="18">
        <f>I56/I74</f>
        <v>8.069054899403013E-05</v>
      </c>
    </row>
    <row r="57" spans="1:10" ht="14.25" outlineLevel="2">
      <c r="A57" s="15" t="s">
        <v>36</v>
      </c>
      <c r="B57" s="15" t="s">
        <v>119</v>
      </c>
      <c r="C57" s="16" t="s">
        <v>120</v>
      </c>
      <c r="D57" s="26">
        <v>0</v>
      </c>
      <c r="E57" s="26">
        <v>200000000</v>
      </c>
      <c r="F57" s="26">
        <v>649576977</v>
      </c>
      <c r="G57" s="26">
        <v>0</v>
      </c>
      <c r="H57" s="26">
        <v>400553389</v>
      </c>
      <c r="I57" s="26">
        <f>SUM(D57:H57)</f>
        <v>1250130366</v>
      </c>
      <c r="J57" s="18">
        <f>I57/I74</f>
        <v>0.0009944429327511137</v>
      </c>
    </row>
    <row r="58" spans="1:10" ht="14.25" outlineLevel="2">
      <c r="A58" s="15" t="s">
        <v>36</v>
      </c>
      <c r="B58" s="15" t="s">
        <v>121</v>
      </c>
      <c r="C58" s="16" t="s">
        <v>122</v>
      </c>
      <c r="D58" s="26">
        <v>4540762910</v>
      </c>
      <c r="E58" s="26">
        <v>601498358</v>
      </c>
      <c r="F58" s="26">
        <v>7936000529</v>
      </c>
      <c r="G58" s="26">
        <v>0</v>
      </c>
      <c r="H58" s="26">
        <v>0</v>
      </c>
      <c r="I58" s="26">
        <f>SUM(D58:H58)</f>
        <v>13078261797</v>
      </c>
      <c r="J58" s="18">
        <f>I58/I74</f>
        <v>0.010403383015412274</v>
      </c>
    </row>
    <row r="59" spans="1:10" ht="14.25" outlineLevel="2">
      <c r="A59" s="15" t="s">
        <v>36</v>
      </c>
      <c r="B59" s="15" t="s">
        <v>123</v>
      </c>
      <c r="C59" s="16" t="s">
        <v>124</v>
      </c>
      <c r="D59" s="26">
        <v>84072357570</v>
      </c>
      <c r="E59" s="26">
        <v>8648218114</v>
      </c>
      <c r="F59" s="26">
        <v>26029291455</v>
      </c>
      <c r="G59" s="26">
        <v>0</v>
      </c>
      <c r="H59" s="26">
        <v>250012051</v>
      </c>
      <c r="I59" s="26">
        <f>SUM(D59:H59)</f>
        <v>118999879190</v>
      </c>
      <c r="J59" s="18">
        <f>I59/I74</f>
        <v>0.09466099862638791</v>
      </c>
    </row>
    <row r="60" spans="1:10" ht="14.25" outlineLevel="2">
      <c r="A60" s="15" t="s">
        <v>36</v>
      </c>
      <c r="B60" s="15" t="s">
        <v>125</v>
      </c>
      <c r="C60" s="16" t="s">
        <v>126</v>
      </c>
      <c r="D60" s="26">
        <v>0</v>
      </c>
      <c r="E60" s="26">
        <v>0</v>
      </c>
      <c r="F60" s="26">
        <v>2804591506</v>
      </c>
      <c r="G60" s="26">
        <v>0</v>
      </c>
      <c r="H60" s="26">
        <v>0</v>
      </c>
      <c r="I60" s="26">
        <f>SUM(D60:H60)</f>
        <v>2804591506</v>
      </c>
      <c r="J60" s="18">
        <f>I60/I74</f>
        <v>0.002230972287569809</v>
      </c>
    </row>
    <row r="61" spans="1:10" ht="14.25" outlineLevel="2">
      <c r="A61" s="15" t="s">
        <v>36</v>
      </c>
      <c r="B61" s="15" t="s">
        <v>127</v>
      </c>
      <c r="C61" s="16" t="s">
        <v>128</v>
      </c>
      <c r="D61" s="26">
        <v>0</v>
      </c>
      <c r="E61" s="26">
        <v>0</v>
      </c>
      <c r="F61" s="26">
        <v>100128288</v>
      </c>
      <c r="G61" s="26">
        <v>0</v>
      </c>
      <c r="H61" s="26">
        <v>0</v>
      </c>
      <c r="I61" s="26">
        <f>SUM(D61:H61)</f>
        <v>100128288</v>
      </c>
      <c r="J61" s="18">
        <f>I61/I74</f>
        <v>7.964918785923495E-05</v>
      </c>
    </row>
    <row r="62" spans="1:10" ht="14.25" outlineLevel="2">
      <c r="A62" s="15" t="s">
        <v>36</v>
      </c>
      <c r="B62" s="15" t="s">
        <v>129</v>
      </c>
      <c r="C62" s="16" t="s">
        <v>130</v>
      </c>
      <c r="D62" s="26">
        <v>29731683535</v>
      </c>
      <c r="E62" s="26">
        <v>6491407675</v>
      </c>
      <c r="F62" s="26">
        <v>21661815243</v>
      </c>
      <c r="G62" s="26">
        <v>0</v>
      </c>
      <c r="H62" s="26">
        <v>0</v>
      </c>
      <c r="I62" s="26">
        <f>SUM(D62:H62)</f>
        <v>57884906453</v>
      </c>
      <c r="J62" s="18">
        <f>I62/I74</f>
        <v>0.04604578666409674</v>
      </c>
    </row>
    <row r="63" spans="1:10" ht="14.25" outlineLevel="2">
      <c r="A63" s="15" t="s">
        <v>36</v>
      </c>
      <c r="B63" s="15" t="s">
        <v>131</v>
      </c>
      <c r="C63" s="16" t="s">
        <v>132</v>
      </c>
      <c r="D63" s="26">
        <v>11725483116</v>
      </c>
      <c r="E63" s="26">
        <v>0</v>
      </c>
      <c r="F63" s="26">
        <v>1710006879</v>
      </c>
      <c r="G63" s="26">
        <v>0</v>
      </c>
      <c r="H63" s="26">
        <v>0</v>
      </c>
      <c r="I63" s="26">
        <f>SUM(D63:H63)</f>
        <v>13435489995</v>
      </c>
      <c r="J63" s="18">
        <f>I63/I74</f>
        <v>0.010687547824573077</v>
      </c>
    </row>
    <row r="64" spans="1:10" ht="14.25" outlineLevel="2">
      <c r="A64" s="15" t="s">
        <v>36</v>
      </c>
      <c r="B64" s="15" t="s">
        <v>133</v>
      </c>
      <c r="C64" s="16" t="s">
        <v>134</v>
      </c>
      <c r="D64" s="26">
        <v>0</v>
      </c>
      <c r="E64" s="26">
        <v>0</v>
      </c>
      <c r="F64" s="26">
        <v>500000000</v>
      </c>
      <c r="G64" s="26">
        <v>0</v>
      </c>
      <c r="H64" s="26">
        <v>0</v>
      </c>
      <c r="I64" s="26">
        <f>SUM(D64:H64)</f>
        <v>500000000</v>
      </c>
      <c r="J64" s="18">
        <f>I64/I74</f>
        <v>0.0003977356921314531</v>
      </c>
    </row>
    <row r="65" spans="1:10" ht="14.25" outlineLevel="2">
      <c r="A65" s="15" t="s">
        <v>36</v>
      </c>
      <c r="B65" s="15" t="s">
        <v>135</v>
      </c>
      <c r="C65" s="16" t="s">
        <v>136</v>
      </c>
      <c r="D65" s="26">
        <v>25091487366</v>
      </c>
      <c r="E65" s="26">
        <v>0</v>
      </c>
      <c r="F65" s="26">
        <v>816473921</v>
      </c>
      <c r="G65" s="26">
        <v>0</v>
      </c>
      <c r="H65" s="26">
        <v>0</v>
      </c>
      <c r="I65" s="26">
        <f>SUM(D65:H65)</f>
        <v>25907961287</v>
      </c>
      <c r="J65" s="18">
        <f>I65/I74</f>
        <v>0.020609041828399677</v>
      </c>
    </row>
    <row r="66" spans="1:10" ht="14.25" outlineLevel="2">
      <c r="A66" s="15" t="s">
        <v>36</v>
      </c>
      <c r="B66" s="15" t="s">
        <v>137</v>
      </c>
      <c r="C66" s="16" t="s">
        <v>138</v>
      </c>
      <c r="D66" s="26">
        <v>0</v>
      </c>
      <c r="E66" s="26">
        <v>0</v>
      </c>
      <c r="F66" s="26">
        <v>100000000</v>
      </c>
      <c r="G66" s="26">
        <v>0</v>
      </c>
      <c r="H66" s="26">
        <v>0</v>
      </c>
      <c r="I66" s="26">
        <f>SUM(D66:H66)</f>
        <v>100000000</v>
      </c>
      <c r="J66" s="18">
        <f>I66/I74</f>
        <v>7.954713842629063E-05</v>
      </c>
    </row>
    <row r="67" spans="1:10" ht="14.25" outlineLevel="2">
      <c r="A67" s="15" t="s">
        <v>36</v>
      </c>
      <c r="B67" s="15" t="s">
        <v>139</v>
      </c>
      <c r="C67" s="16" t="s">
        <v>140</v>
      </c>
      <c r="D67" s="26">
        <v>3112792549</v>
      </c>
      <c r="E67" s="26">
        <v>1240000000</v>
      </c>
      <c r="F67" s="26">
        <v>15435049450</v>
      </c>
      <c r="G67" s="26">
        <v>0</v>
      </c>
      <c r="H67" s="26">
        <v>0</v>
      </c>
      <c r="I67" s="26">
        <f>SUM(D67:H67)</f>
        <v>19787841999</v>
      </c>
      <c r="J67" s="18">
        <f>I67/I74</f>
        <v>0.015740662066520205</v>
      </c>
    </row>
    <row r="68" spans="1:10" ht="14.25" outlineLevel="2">
      <c r="A68" s="15" t="s">
        <v>36</v>
      </c>
      <c r="B68" s="15" t="s">
        <v>141</v>
      </c>
      <c r="C68" s="16" t="s">
        <v>142</v>
      </c>
      <c r="D68" s="26">
        <v>9580161193</v>
      </c>
      <c r="E68" s="26">
        <v>4627341908</v>
      </c>
      <c r="F68" s="26">
        <v>36772369731</v>
      </c>
      <c r="G68" s="26">
        <v>0</v>
      </c>
      <c r="H68" s="26">
        <v>0</v>
      </c>
      <c r="I68" s="26">
        <f>SUM(D68:H68)</f>
        <v>50979872832</v>
      </c>
      <c r="J68" s="18">
        <f>I68/I74</f>
        <v>0.04055303001121797</v>
      </c>
    </row>
    <row r="69" spans="1:10" ht="14.25" outlineLevel="2">
      <c r="A69" s="15" t="s">
        <v>36</v>
      </c>
      <c r="B69" s="15" t="s">
        <v>27</v>
      </c>
      <c r="C69" s="16" t="s">
        <v>28</v>
      </c>
      <c r="D69" s="26">
        <v>76443946019</v>
      </c>
      <c r="E69" s="26">
        <v>10337004494</v>
      </c>
      <c r="F69" s="26">
        <v>42827071017</v>
      </c>
      <c r="G69" s="26">
        <v>0</v>
      </c>
      <c r="H69" s="26">
        <v>0</v>
      </c>
      <c r="I69" s="26">
        <f>SUM(D69:H69)</f>
        <v>129608021530</v>
      </c>
      <c r="J69" s="18">
        <f>I69/I74</f>
        <v>0.10309947229804566</v>
      </c>
    </row>
    <row r="70" spans="1:10" ht="14.25" outlineLevel="2">
      <c r="A70" s="15" t="s">
        <v>36</v>
      </c>
      <c r="B70" s="15" t="s">
        <v>143</v>
      </c>
      <c r="C70" s="16" t="s">
        <v>144</v>
      </c>
      <c r="D70" s="26">
        <v>6433791915</v>
      </c>
      <c r="E70" s="26">
        <v>5600000000</v>
      </c>
      <c r="F70" s="26">
        <v>4614676442</v>
      </c>
      <c r="G70" s="26">
        <v>0</v>
      </c>
      <c r="H70" s="26">
        <v>0</v>
      </c>
      <c r="I70" s="26">
        <f>SUM(D70:H70)</f>
        <v>16648468357</v>
      </c>
      <c r="J70" s="18">
        <f>I70/I74</f>
        <v>0.013243380169799982</v>
      </c>
    </row>
    <row r="71" spans="1:10" ht="14.25" outlineLevel="2">
      <c r="A71" s="15" t="s">
        <v>36</v>
      </c>
      <c r="B71" s="15" t="s">
        <v>29</v>
      </c>
      <c r="C71" s="16" t="s">
        <v>30</v>
      </c>
      <c r="D71" s="26">
        <v>20421259537</v>
      </c>
      <c r="E71" s="26">
        <v>3502713858</v>
      </c>
      <c r="F71" s="26">
        <v>18750480551</v>
      </c>
      <c r="G71" s="26">
        <v>0</v>
      </c>
      <c r="H71" s="26">
        <v>0</v>
      </c>
      <c r="I71" s="26">
        <f>SUM(D71:H71)</f>
        <v>42674453946</v>
      </c>
      <c r="J71" s="18">
        <f>I71/I74</f>
        <v>0.033946306953088264</v>
      </c>
    </row>
    <row r="72" spans="1:10" ht="14.25" outlineLevel="2">
      <c r="A72" s="15" t="s">
        <v>36</v>
      </c>
      <c r="B72" s="15" t="s">
        <v>21</v>
      </c>
      <c r="C72" s="16" t="s">
        <v>22</v>
      </c>
      <c r="D72" s="26">
        <v>39455686851</v>
      </c>
      <c r="E72" s="26">
        <v>28240946443</v>
      </c>
      <c r="F72" s="26">
        <v>59712037401</v>
      </c>
      <c r="G72" s="26">
        <v>0</v>
      </c>
      <c r="H72" s="26">
        <v>250012051</v>
      </c>
      <c r="I72" s="26">
        <f>SUM(D72:H72)</f>
        <v>127658682746</v>
      </c>
      <c r="J72" s="18">
        <f>I72/I74</f>
        <v>0.1015488290771398</v>
      </c>
    </row>
    <row r="73" spans="1:10" ht="14.25" outlineLevel="2">
      <c r="A73" s="15" t="s">
        <v>36</v>
      </c>
      <c r="B73" s="15" t="s">
        <v>31</v>
      </c>
      <c r="C73" s="16" t="s">
        <v>32</v>
      </c>
      <c r="D73" s="26">
        <v>50830626309</v>
      </c>
      <c r="E73" s="26">
        <v>7522761231</v>
      </c>
      <c r="F73" s="26">
        <v>18154832537</v>
      </c>
      <c r="G73" s="26">
        <v>0</v>
      </c>
      <c r="H73" s="26">
        <v>0</v>
      </c>
      <c r="I73" s="26">
        <f>SUM(D73:H73)</f>
        <v>76508220077</v>
      </c>
      <c r="J73" s="18">
        <f>I73/I74</f>
        <v>0.060860099732142264</v>
      </c>
    </row>
    <row r="74" spans="1:10" s="24" customFormat="1" ht="49.5" customHeight="1" outlineLevel="1">
      <c r="A74" s="25" t="s">
        <v>145</v>
      </c>
      <c r="B74" s="20"/>
      <c r="C74" s="21"/>
      <c r="D74" s="27">
        <f>SUBTOTAL(9,D15:D73)</f>
        <v>701810264126</v>
      </c>
      <c r="E74" s="27">
        <f>SUBTOTAL(9,E15:E73)</f>
        <v>105486198229</v>
      </c>
      <c r="F74" s="27">
        <f>SUBTOTAL(9,F15:F73)</f>
        <v>448417331884</v>
      </c>
      <c r="G74" s="27">
        <f>SUBTOTAL(9,G15:G73)</f>
        <v>0</v>
      </c>
      <c r="H74" s="27">
        <f>SUBTOTAL(9,H15:H73)</f>
        <v>1402451277</v>
      </c>
      <c r="I74" s="27">
        <f>SUBTOTAL(9,I15:I73)</f>
        <v>1257116245516</v>
      </c>
      <c r="J74" s="23">
        <f>SUBTOTAL(9,J15:J73)</f>
        <v>0.9999999999999999</v>
      </c>
    </row>
    <row r="75" spans="1:10" ht="14.25" outlineLevel="2">
      <c r="A75" s="15" t="s">
        <v>146</v>
      </c>
      <c r="B75" s="15" t="s">
        <v>147</v>
      </c>
      <c r="C75" s="16" t="s">
        <v>148</v>
      </c>
      <c r="D75" s="17">
        <v>0</v>
      </c>
      <c r="E75" s="17">
        <v>0</v>
      </c>
      <c r="F75" s="17">
        <v>0</v>
      </c>
      <c r="G75" s="17">
        <v>0</v>
      </c>
      <c r="H75" s="17">
        <v>9822730000</v>
      </c>
      <c r="I75" s="17">
        <f>SUM(D75:H75)</f>
        <v>9822730000</v>
      </c>
      <c r="J75" s="18">
        <f>I75/I94</f>
        <v>0.3364798536979095</v>
      </c>
    </row>
    <row r="76" spans="1:10" ht="14.25" outlineLevel="2">
      <c r="A76" s="15" t="s">
        <v>146</v>
      </c>
      <c r="B76" s="15" t="s">
        <v>25</v>
      </c>
      <c r="C76" s="16" t="s">
        <v>26</v>
      </c>
      <c r="D76" s="17">
        <v>0</v>
      </c>
      <c r="E76" s="17">
        <v>0</v>
      </c>
      <c r="F76" s="17">
        <v>0</v>
      </c>
      <c r="G76" s="17">
        <v>0</v>
      </c>
      <c r="H76" s="17">
        <v>65259850</v>
      </c>
      <c r="I76" s="17">
        <f>SUM(D76:H76)</f>
        <v>65259850</v>
      </c>
      <c r="J76" s="18">
        <f>I76/I94</f>
        <v>0.00223549102747887</v>
      </c>
    </row>
    <row r="77" spans="1:10" ht="14.25" outlineLevel="2">
      <c r="A77" s="15" t="s">
        <v>146</v>
      </c>
      <c r="B77" s="15" t="s">
        <v>43</v>
      </c>
      <c r="C77" s="16" t="s">
        <v>44</v>
      </c>
      <c r="D77" s="17">
        <v>0</v>
      </c>
      <c r="E77" s="17">
        <v>0</v>
      </c>
      <c r="F77" s="17">
        <v>0</v>
      </c>
      <c r="G77" s="17">
        <v>0</v>
      </c>
      <c r="H77" s="17">
        <v>5308925000</v>
      </c>
      <c r="I77" s="17">
        <f>SUM(D77:H77)</f>
        <v>5308925000</v>
      </c>
      <c r="J77" s="18">
        <f>I77/I94</f>
        <v>0.18185843521029024</v>
      </c>
    </row>
    <row r="78" spans="1:10" ht="14.25" outlineLevel="2">
      <c r="A78" s="15" t="s">
        <v>146</v>
      </c>
      <c r="B78" s="15" t="s">
        <v>47</v>
      </c>
      <c r="C78" s="16" t="s">
        <v>48</v>
      </c>
      <c r="D78" s="17">
        <v>0</v>
      </c>
      <c r="E78" s="17">
        <v>0</v>
      </c>
      <c r="F78" s="17">
        <v>0</v>
      </c>
      <c r="G78" s="17">
        <v>0</v>
      </c>
      <c r="H78" s="17">
        <v>60000000</v>
      </c>
      <c r="I78" s="17">
        <f>SUM(D78:H78)</f>
        <v>60000000</v>
      </c>
      <c r="J78" s="18">
        <f>I78/I94</f>
        <v>0.002055313667572515</v>
      </c>
    </row>
    <row r="79" spans="1:10" ht="14.25" outlineLevel="2">
      <c r="A79" s="15" t="s">
        <v>146</v>
      </c>
      <c r="B79" s="15" t="s">
        <v>49</v>
      </c>
      <c r="C79" s="16" t="s">
        <v>50</v>
      </c>
      <c r="D79" s="17">
        <v>0</v>
      </c>
      <c r="E79" s="17">
        <v>0</v>
      </c>
      <c r="F79" s="17">
        <v>0</v>
      </c>
      <c r="G79" s="17">
        <v>0</v>
      </c>
      <c r="H79" s="17">
        <v>1270000000</v>
      </c>
      <c r="I79" s="17">
        <f>SUM(D79:H79)</f>
        <v>1270000000</v>
      </c>
      <c r="J79" s="18">
        <f>I79/I94</f>
        <v>0.043504139296951565</v>
      </c>
    </row>
    <row r="80" spans="1:10" ht="14.25" outlineLevel="2">
      <c r="A80" s="15" t="s">
        <v>146</v>
      </c>
      <c r="B80" s="15" t="s">
        <v>51</v>
      </c>
      <c r="C80" s="16" t="s">
        <v>52</v>
      </c>
      <c r="D80" s="17">
        <v>0</v>
      </c>
      <c r="E80" s="17">
        <v>0</v>
      </c>
      <c r="F80" s="17">
        <v>0</v>
      </c>
      <c r="G80" s="17">
        <v>0</v>
      </c>
      <c r="H80" s="17">
        <v>1611000000</v>
      </c>
      <c r="I80" s="17">
        <f>SUM(D80:H80)</f>
        <v>1611000000</v>
      </c>
      <c r="J80" s="18">
        <f>I80/I94</f>
        <v>0.055185171974322024</v>
      </c>
    </row>
    <row r="81" spans="1:10" ht="14.25" outlineLevel="2">
      <c r="A81" s="15" t="s">
        <v>146</v>
      </c>
      <c r="B81" s="15" t="s">
        <v>53</v>
      </c>
      <c r="C81" s="16" t="s">
        <v>54</v>
      </c>
      <c r="D81" s="17">
        <v>0</v>
      </c>
      <c r="E81" s="17">
        <v>0</v>
      </c>
      <c r="F81" s="17">
        <v>0</v>
      </c>
      <c r="G81" s="17">
        <v>0</v>
      </c>
      <c r="H81" s="17">
        <v>100000000</v>
      </c>
      <c r="I81" s="17">
        <f>SUM(D81:H81)</f>
        <v>100000000</v>
      </c>
      <c r="J81" s="18">
        <f>I81/I94</f>
        <v>0.003425522779287525</v>
      </c>
    </row>
    <row r="82" spans="1:10" ht="14.25" outlineLevel="2">
      <c r="A82" s="15" t="s">
        <v>146</v>
      </c>
      <c r="B82" s="15" t="s">
        <v>91</v>
      </c>
      <c r="C82" s="16" t="s">
        <v>92</v>
      </c>
      <c r="D82" s="17">
        <v>0</v>
      </c>
      <c r="E82" s="17">
        <v>0</v>
      </c>
      <c r="F82" s="17">
        <v>0</v>
      </c>
      <c r="G82" s="17">
        <v>0</v>
      </c>
      <c r="H82" s="17">
        <v>2000000</v>
      </c>
      <c r="I82" s="17">
        <f>SUM(D82:H82)</f>
        <v>2000000</v>
      </c>
      <c r="J82" s="18">
        <f>I82/I94</f>
        <v>6.85104555857505E-05</v>
      </c>
    </row>
    <row r="83" spans="1:10" ht="14.25" outlineLevel="2">
      <c r="A83" s="15" t="s">
        <v>146</v>
      </c>
      <c r="B83" s="15" t="s">
        <v>95</v>
      </c>
      <c r="C83" s="16" t="s">
        <v>96</v>
      </c>
      <c r="D83" s="17">
        <v>0</v>
      </c>
      <c r="E83" s="17">
        <v>0</v>
      </c>
      <c r="F83" s="17">
        <v>0</v>
      </c>
      <c r="G83" s="17">
        <v>0</v>
      </c>
      <c r="H83" s="17">
        <v>1043000000</v>
      </c>
      <c r="I83" s="17">
        <f>SUM(D83:H83)</f>
        <v>1043000000</v>
      </c>
      <c r="J83" s="18">
        <f>I83/I94</f>
        <v>0.03572820258796888</v>
      </c>
    </row>
    <row r="84" spans="1:10" ht="14.25" outlineLevel="2">
      <c r="A84" s="15" t="s">
        <v>146</v>
      </c>
      <c r="B84" s="15" t="s">
        <v>99</v>
      </c>
      <c r="C84" s="16" t="s">
        <v>100</v>
      </c>
      <c r="D84" s="17">
        <v>0</v>
      </c>
      <c r="E84" s="17">
        <v>0</v>
      </c>
      <c r="F84" s="17">
        <v>0</v>
      </c>
      <c r="G84" s="17">
        <v>0</v>
      </c>
      <c r="H84" s="17">
        <v>25216318.24</v>
      </c>
      <c r="I84" s="17">
        <f>SUM(D84:H84)</f>
        <v>25216318.24</v>
      </c>
      <c r="J84" s="18">
        <f>I84/I94</f>
        <v>0.000863790725408835</v>
      </c>
    </row>
    <row r="85" spans="1:10" ht="14.25" outlineLevel="2">
      <c r="A85" s="15" t="s">
        <v>146</v>
      </c>
      <c r="B85" s="15" t="s">
        <v>101</v>
      </c>
      <c r="C85" s="16" t="s">
        <v>102</v>
      </c>
      <c r="D85" s="17">
        <v>0</v>
      </c>
      <c r="E85" s="17">
        <v>0</v>
      </c>
      <c r="F85" s="17">
        <v>0</v>
      </c>
      <c r="G85" s="17">
        <v>0</v>
      </c>
      <c r="H85" s="17">
        <v>6000000</v>
      </c>
      <c r="I85" s="17">
        <f>SUM(D85:H85)</f>
        <v>6000000</v>
      </c>
      <c r="J85" s="18">
        <f>I85/I94</f>
        <v>0.0002055313667572515</v>
      </c>
    </row>
    <row r="86" spans="1:10" ht="14.25" outlineLevel="2">
      <c r="A86" s="15" t="s">
        <v>146</v>
      </c>
      <c r="B86" s="15" t="s">
        <v>115</v>
      </c>
      <c r="C86" s="16" t="s">
        <v>116</v>
      </c>
      <c r="D86" s="17">
        <v>0</v>
      </c>
      <c r="E86" s="17">
        <v>0</v>
      </c>
      <c r="F86" s="17">
        <v>0</v>
      </c>
      <c r="G86" s="17">
        <v>0</v>
      </c>
      <c r="H86" s="17">
        <v>990000000</v>
      </c>
      <c r="I86" s="17">
        <f>SUM(D86:H86)</f>
        <v>990000000</v>
      </c>
      <c r="J86" s="18">
        <f>I86/I94</f>
        <v>0.0339126755149465</v>
      </c>
    </row>
    <row r="87" spans="1:10" ht="14.25" outlineLevel="2">
      <c r="A87" s="15" t="s">
        <v>146</v>
      </c>
      <c r="B87" s="15" t="s">
        <v>121</v>
      </c>
      <c r="C87" s="16" t="s">
        <v>122</v>
      </c>
      <c r="D87" s="17">
        <v>0</v>
      </c>
      <c r="E87" s="17">
        <v>0</v>
      </c>
      <c r="F87" s="17">
        <v>0</v>
      </c>
      <c r="G87" s="17">
        <v>0</v>
      </c>
      <c r="H87" s="17">
        <v>186924567</v>
      </c>
      <c r="I87" s="17">
        <f>SUM(D87:H87)</f>
        <v>186924567</v>
      </c>
      <c r="J87" s="18">
        <f>I87/I94</f>
        <v>0.006403143622669571</v>
      </c>
    </row>
    <row r="88" spans="1:10" ht="14.25" outlineLevel="2">
      <c r="A88" s="15" t="s">
        <v>146</v>
      </c>
      <c r="B88" s="15" t="s">
        <v>123</v>
      </c>
      <c r="C88" s="16" t="s">
        <v>124</v>
      </c>
      <c r="D88" s="17">
        <v>0</v>
      </c>
      <c r="E88" s="17">
        <v>0</v>
      </c>
      <c r="F88" s="17">
        <v>0</v>
      </c>
      <c r="G88" s="17">
        <v>0</v>
      </c>
      <c r="H88" s="17">
        <v>1073000000</v>
      </c>
      <c r="I88" s="17">
        <f>SUM(D88:H88)</f>
        <v>1073000000</v>
      </c>
      <c r="J88" s="18">
        <f>I88/I94</f>
        <v>0.03675585942175514</v>
      </c>
    </row>
    <row r="89" spans="1:10" ht="14.25" outlineLevel="2">
      <c r="A89" s="15" t="s">
        <v>146</v>
      </c>
      <c r="B89" s="15" t="s">
        <v>141</v>
      </c>
      <c r="C89" s="16" t="s">
        <v>142</v>
      </c>
      <c r="D89" s="17">
        <v>0</v>
      </c>
      <c r="E89" s="17">
        <v>0</v>
      </c>
      <c r="F89" s="17">
        <v>0</v>
      </c>
      <c r="G89" s="17">
        <v>0</v>
      </c>
      <c r="H89" s="17">
        <v>298000000</v>
      </c>
      <c r="I89" s="17">
        <f>SUM(D89:H89)</f>
        <v>298000000</v>
      </c>
      <c r="J89" s="18">
        <f>I89/I94</f>
        <v>0.010208057882276824</v>
      </c>
    </row>
    <row r="90" spans="1:10" ht="14.25" outlineLevel="2">
      <c r="A90" s="15" t="s">
        <v>146</v>
      </c>
      <c r="B90" s="15" t="s">
        <v>27</v>
      </c>
      <c r="C90" s="16" t="s">
        <v>28</v>
      </c>
      <c r="D90" s="17">
        <v>0</v>
      </c>
      <c r="E90" s="17">
        <v>0</v>
      </c>
      <c r="F90" s="17">
        <v>0</v>
      </c>
      <c r="G90" s="17">
        <v>0</v>
      </c>
      <c r="H90" s="17">
        <v>3121187720</v>
      </c>
      <c r="I90" s="17">
        <f>SUM(D90:H90)</f>
        <v>3121187720</v>
      </c>
      <c r="J90" s="18">
        <f>I90/I94</f>
        <v>0.10691699633292492</v>
      </c>
    </row>
    <row r="91" spans="1:10" ht="14.25" outlineLevel="2">
      <c r="A91" s="15" t="s">
        <v>146</v>
      </c>
      <c r="B91" s="15" t="s">
        <v>29</v>
      </c>
      <c r="C91" s="16" t="s">
        <v>30</v>
      </c>
      <c r="D91" s="17">
        <v>0</v>
      </c>
      <c r="E91" s="17">
        <v>0</v>
      </c>
      <c r="F91" s="17">
        <v>0</v>
      </c>
      <c r="G91" s="17">
        <v>0</v>
      </c>
      <c r="H91" s="17">
        <v>515000000</v>
      </c>
      <c r="I91" s="17">
        <f>SUM(D91:H91)</f>
        <v>515000000</v>
      </c>
      <c r="J91" s="18">
        <f>I91/I94</f>
        <v>0.017641442313330754</v>
      </c>
    </row>
    <row r="92" spans="1:10" ht="14.25" outlineLevel="2">
      <c r="A92" s="15" t="s">
        <v>146</v>
      </c>
      <c r="B92" s="15" t="s">
        <v>21</v>
      </c>
      <c r="C92" s="16" t="s">
        <v>22</v>
      </c>
      <c r="D92" s="17">
        <v>0</v>
      </c>
      <c r="E92" s="17">
        <v>0</v>
      </c>
      <c r="F92" s="17">
        <v>0</v>
      </c>
      <c r="G92" s="17">
        <v>0</v>
      </c>
      <c r="H92" s="17">
        <v>1817380982.89</v>
      </c>
      <c r="I92" s="17">
        <f>SUM(D92:H92)</f>
        <v>1817380982.89</v>
      </c>
      <c r="J92" s="18">
        <f>I92/I94</f>
        <v>0.06225479955533647</v>
      </c>
    </row>
    <row r="93" spans="1:10" ht="14.25" outlineLevel="2">
      <c r="A93" s="15" t="s">
        <v>146</v>
      </c>
      <c r="B93" s="15" t="s">
        <v>31</v>
      </c>
      <c r="C93" s="16" t="s">
        <v>32</v>
      </c>
      <c r="D93" s="17">
        <v>0</v>
      </c>
      <c r="E93" s="17">
        <v>0</v>
      </c>
      <c r="F93" s="17">
        <v>0</v>
      </c>
      <c r="G93" s="17">
        <v>0</v>
      </c>
      <c r="H93" s="17">
        <v>1877000000</v>
      </c>
      <c r="I93" s="17">
        <f>SUM(D93:H93)</f>
        <v>1877000000</v>
      </c>
      <c r="J93" s="18">
        <f>I93/I94</f>
        <v>0.06429706256722684</v>
      </c>
    </row>
    <row r="94" spans="1:10" s="24" customFormat="1" ht="49.5" customHeight="1" outlineLevel="1">
      <c r="A94" s="25" t="s">
        <v>149</v>
      </c>
      <c r="B94" s="20"/>
      <c r="C94" s="21"/>
      <c r="D94" s="22">
        <f>SUBTOTAL(9,D75:D93)</f>
        <v>0</v>
      </c>
      <c r="E94" s="22">
        <f>SUBTOTAL(9,E75:E93)</f>
        <v>0</v>
      </c>
      <c r="F94" s="22">
        <f>SUBTOTAL(9,F75:F93)</f>
        <v>0</v>
      </c>
      <c r="G94" s="22">
        <f>SUBTOTAL(9,G75:G93)</f>
        <v>0</v>
      </c>
      <c r="H94" s="22">
        <f>SUBTOTAL(9,H75:H93)</f>
        <v>29192624438.13</v>
      </c>
      <c r="I94" s="22">
        <f>SUBTOTAL(9,I75:I93)</f>
        <v>29192624438.13</v>
      </c>
      <c r="J94" s="23">
        <f>SUBTOTAL(9,J75:J93)</f>
        <v>1</v>
      </c>
    </row>
  </sheetData>
  <sheetProtection/>
  <mergeCells count="2">
    <mergeCell ref="A1:J1"/>
    <mergeCell ref="B3:C3"/>
  </mergeCells>
  <printOptions horizontalCentered="1"/>
  <pageMargins left="0.5511811023622047" right="0.5511811023622047" top="0.984251968503937" bottom="0.7874015748031497" header="0.5118110236220472" footer="0.5118110236220472"/>
  <pageSetup horizontalDpi="600" verticalDpi="600" orientation="portrait" paperSize="9" scale="72" r:id="rId1"/>
  <headerFooter alignWithMargins="0">
    <oddHeader>&amp;L&amp;"新細明體,標準"&amp;8[BDmcs004]&amp;C&amp;"新細明體,粗體"&amp;14 處所營業金額累計月報表－買賣斷&amp;R&amp;"新細明體,標準"&amp;8製表時間：106/08/31  17:57
第&amp;"Times New Roman,標準"&amp;8 &amp;P / &amp;N &amp;"新細明體,標準"&amp;8頁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Sii</dc:creator>
  <cp:keywords/>
  <dc:description/>
  <cp:lastModifiedBy>Sii</cp:lastModifiedBy>
  <dcterms:created xsi:type="dcterms:W3CDTF">2017-08-31T10:02:35Z</dcterms:created>
  <dcterms:modified xsi:type="dcterms:W3CDTF">2017-08-31T10:02:37Z</dcterms:modified>
  <cp:category/>
  <cp:version/>
  <cp:contentType/>
  <cp:contentStatus/>
</cp:coreProperties>
</file>