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6030" activeTab="0"/>
  </bookViews>
  <sheets>
    <sheet name="BDmcs004" sheetId="1" r:id="rId1"/>
  </sheets>
  <externalReferences>
    <externalReference r:id="rId4"/>
  </externalReferences>
  <definedNames>
    <definedName name="_xlnm.Print_Area" localSheetId="0">'BDmcs004'!$A$2:$J$109</definedName>
    <definedName name="_xlnm.Print_Titles" localSheetId="0">'BDmcs004'!$2:$4</definedName>
  </definedNames>
  <calcPr fullCalcOnLoad="1"/>
</workbook>
</file>

<file path=xl/sharedStrings.xml><?xml version="1.0" encoding="utf-8"?>
<sst xmlns="http://schemas.openxmlformats.org/spreadsheetml/2006/main" count="324" uniqueCount="147">
  <si>
    <t>月份：107/07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</si>
  <si>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</si>
  <si>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</si>
  <si>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>國內政府債券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</si>
  <si>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國內金融債券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</si>
  <si>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國內公司債券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</si>
  <si>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國內受益證券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</si>
  <si>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國際債券及
外國債券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</si>
  <si>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</si>
  <si>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百分比</t>
    </r>
    <r>
      <rPr>
        <sz val="10"/>
        <rFont val="Times New Roman"/>
        <family val="1"/>
      </rPr>
      <t>%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</si>
  <si>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</si>
  <si>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</si>
  <si>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</si>
  <si>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Government Bonds</t>
  </si>
  <si>
    <t>Financial
Debentures</t>
  </si>
  <si>
    <t>Corporate Bonds</t>
  </si>
  <si>
    <t>Beneficiary
Securities</t>
  </si>
  <si>
    <t>International Bonds 
&amp; Foreign Bonds</t>
  </si>
  <si>
    <t>Total</t>
  </si>
  <si>
    <t>Rate%</t>
  </si>
  <si>
    <t>AUD</t>
  </si>
  <si>
    <t>9A0</t>
  </si>
  <si>
    <t>永豐金證券</t>
  </si>
  <si>
    <t>AUD 合計</t>
  </si>
  <si>
    <t>CNY</t>
  </si>
  <si>
    <t>055</t>
  </si>
  <si>
    <t>德意志銀行</t>
  </si>
  <si>
    <t>066</t>
  </si>
  <si>
    <t>凱基商銀</t>
  </si>
  <si>
    <t>067</t>
  </si>
  <si>
    <t>元大銀行</t>
  </si>
  <si>
    <t>068</t>
  </si>
  <si>
    <t>玉山銀行</t>
  </si>
  <si>
    <t>074</t>
  </si>
  <si>
    <t>台北富邦銀</t>
  </si>
  <si>
    <t>076</t>
  </si>
  <si>
    <t>國泰世華銀</t>
  </si>
  <si>
    <t>080</t>
  </si>
  <si>
    <t>匯豐(台灣)銀</t>
  </si>
  <si>
    <t>116</t>
  </si>
  <si>
    <t>日盛證券</t>
  </si>
  <si>
    <t>218</t>
  </si>
  <si>
    <t>亞東證券</t>
  </si>
  <si>
    <t>224</t>
  </si>
  <si>
    <t>中國信託銀行</t>
  </si>
  <si>
    <t>300</t>
  </si>
  <si>
    <t>台新銀行</t>
  </si>
  <si>
    <t>310</t>
  </si>
  <si>
    <t>台灣票券</t>
  </si>
  <si>
    <t>499</t>
  </si>
  <si>
    <t>中華郵政</t>
  </si>
  <si>
    <t>910</t>
  </si>
  <si>
    <t>群益金鼎證</t>
  </si>
  <si>
    <t>920</t>
  </si>
  <si>
    <t>凱基證券</t>
  </si>
  <si>
    <t>980</t>
  </si>
  <si>
    <t>元大證券公司</t>
  </si>
  <si>
    <t>CNY 合計</t>
  </si>
  <si>
    <t>NZD</t>
  </si>
  <si>
    <t>NZD 合計</t>
  </si>
  <si>
    <t>TWD</t>
  </si>
  <si>
    <t>063</t>
  </si>
  <si>
    <t>華南銀行</t>
  </si>
  <si>
    <t>065</t>
  </si>
  <si>
    <t>永豐銀行</t>
  </si>
  <si>
    <t>069</t>
  </si>
  <si>
    <t>安泰商銀</t>
  </si>
  <si>
    <t>071</t>
  </si>
  <si>
    <t>兆豐國際商業銀行</t>
  </si>
  <si>
    <t>079</t>
  </si>
  <si>
    <t>花旗(台灣)銀</t>
  </si>
  <si>
    <t>081</t>
  </si>
  <si>
    <t>農業金庫</t>
  </si>
  <si>
    <t>082</t>
  </si>
  <si>
    <t>瑞士銀行</t>
  </si>
  <si>
    <t>086</t>
  </si>
  <si>
    <t>華泰銀行</t>
  </si>
  <si>
    <t>090</t>
  </si>
  <si>
    <t>陽信銀行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</si>
  <si>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</si>
  <si>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</si>
  <si>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</si>
  <si>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</si>
  <si>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</si>
  <si>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</si>
  <si>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</si>
  <si>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</si>
  <si>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</si>
  <si>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</si>
  <si>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</si>
  <si>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</si>
  <si>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104</t>
  </si>
  <si>
    <t>臺銀證券</t>
  </si>
  <si>
    <t>126</t>
  </si>
  <si>
    <t>宏遠證券</t>
  </si>
  <si>
    <t>223</t>
  </si>
  <si>
    <t>上海銀行</t>
  </si>
  <si>
    <t>301</t>
  </si>
  <si>
    <t>兆豐票券</t>
  </si>
  <si>
    <t>302</t>
  </si>
  <si>
    <t>中華票券</t>
  </si>
  <si>
    <t>303</t>
  </si>
  <si>
    <t>國際票券</t>
  </si>
  <si>
    <t>309</t>
  </si>
  <si>
    <t>大中票券金融</t>
  </si>
  <si>
    <t>313</t>
  </si>
  <si>
    <t>大慶票券</t>
  </si>
  <si>
    <t>316</t>
  </si>
  <si>
    <t>合作金庫票券</t>
  </si>
  <si>
    <t>505</t>
  </si>
  <si>
    <t>大展證券</t>
  </si>
  <si>
    <t>526</t>
  </si>
  <si>
    <t>大慶證券</t>
  </si>
  <si>
    <t>538</t>
  </si>
  <si>
    <t>第一金證券</t>
  </si>
  <si>
    <t>585</t>
  </si>
  <si>
    <t>統一證券</t>
  </si>
  <si>
    <t>592</t>
  </si>
  <si>
    <t>元富證券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</si>
  <si>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</si>
  <si>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</si>
  <si>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</si>
  <si>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</si>
  <si>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</si>
  <si>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</si>
  <si>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</si>
  <si>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</si>
  <si>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</si>
  <si>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</si>
  <si>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</si>
  <si>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</si>
  <si>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</si>
  <si>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</si>
  <si>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</si>
  <si>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</si>
  <si>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</si>
  <si>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</si>
  <si>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960</t>
  </si>
  <si>
    <t>富邦證券</t>
  </si>
  <si>
    <t>TWD 合計</t>
  </si>
  <si>
    <t>USD</t>
  </si>
  <si>
    <t>087</t>
  </si>
  <si>
    <t>臺灣銀行</t>
  </si>
  <si>
    <t>USD 合計</t>
  </si>
  <si>
    <t>ZAR</t>
  </si>
  <si>
    <t>ZAR 合計</t>
  </si>
  <si>
    <t xml:space="preserve">處所營業金額累計月報表－買賣斷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</si>
</sst>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\-#,##0.00;0.00"/>
    <numFmt numFmtId="177" formatCode="##0.00%"/>
    <numFmt numFmtId="178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>
      <alignment vertical="center"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 shrinkToFit="1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176" fontId="42" fillId="0" borderId="0" xfId="0" applyNumberFormat="1" applyFont="1" applyAlignment="1">
      <alignment horizontal="right" vertical="center"/>
    </xf>
    <xf numFmtId="177" fontId="42" fillId="0" borderId="0" xfId="0" applyNumberFormat="1" applyFont="1" applyAlignment="1">
      <alignment horizontal="right" vertical="center"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176" fontId="42" fillId="0" borderId="13" xfId="0" applyNumberFormat="1" applyFont="1" applyBorder="1" applyAlignment="1">
      <alignment horizontal="right" vertical="top"/>
    </xf>
    <xf numFmtId="177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7\WebBD2018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4"/>
  <dimension ref="A1:J109"/>
  <sheetViews>
    <sheetView tabSelected="1" zoomScalePageLayoutView="0" workbookViewId="0" topLeftCell="A1">
      <selection activeCell="A1" sqref="A1:J1"/>
    </sheetView>
  </sheetViews>
  <sheetFormatPr defaultColWidth="9.00390625" defaultRowHeight="16.5" outlineLevelRow="2"/>
  <cols>
    <col min="1" max="1" width="6.625" style="1" customWidth="1"/>
    <col min="2" max="2" width="4.625" style="28" customWidth="1"/>
    <col min="3" max="3" width="10.625" style="1" customWidth="1"/>
    <col min="4" max="9" width="15.625" style="1" customWidth="1"/>
    <col min="10" max="10" width="8.625" style="1" customWidth="1"/>
    <col min="11" max="16384" width="9.00390625" style="1" customWidth="1"/>
  </cols>
  <sheetData>
    <row r="1" spans="1:10" ht="39.75" customHeight="1">
      <c r="A1" s="29" t="s">
        <v>146</v>
      </c>
      <c r="B1" s="30"/>
      <c r="C1" s="30"/>
      <c r="D1" s="30"/>
      <c r="E1" s="30"/>
      <c r="F1" s="30"/>
      <c r="G1" s="30"/>
      <c r="H1" s="30"/>
      <c r="I1" s="30"/>
      <c r="J1" s="30"/>
    </row>
    <row r="2" spans="1:2" ht="14.25">
      <c r="A2" s="2" t="s">
        <v>0</v>
      </c>
      <c r="B2" s="2"/>
    </row>
    <row r="3" spans="1:10" s="8" customFormat="1" ht="28.5">
      <c r="A3" s="3" t="s">
        <v>1</v>
      </c>
      <c r="B3" s="4" t="s">
        <v>2</v>
      </c>
      <c r="C3" s="5"/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6" t="s">
        <v>9</v>
      </c>
    </row>
    <row r="4" spans="1:10" s="8" customFormat="1" ht="27">
      <c r="A4" s="9" t="s">
        <v>10</v>
      </c>
      <c r="B4" s="10" t="s">
        <v>11</v>
      </c>
      <c r="C4" s="11" t="s">
        <v>12</v>
      </c>
      <c r="D4" s="12" t="s">
        <v>13</v>
      </c>
      <c r="E4" s="13" t="s">
        <v>14</v>
      </c>
      <c r="F4" s="12" t="s">
        <v>15</v>
      </c>
      <c r="G4" s="14" t="s">
        <v>16</v>
      </c>
      <c r="H4" s="13" t="s">
        <v>17</v>
      </c>
      <c r="I4" s="12" t="s">
        <v>18</v>
      </c>
      <c r="J4" s="12" t="s">
        <v>19</v>
      </c>
    </row>
    <row r="5" spans="1:10" ht="14.25" outlineLevel="2">
      <c r="A5" s="15" t="s">
        <v>20</v>
      </c>
      <c r="B5" s="15" t="s">
        <v>21</v>
      </c>
      <c r="C5" s="16" t="s">
        <v>22</v>
      </c>
      <c r="D5" s="17">
        <v>0</v>
      </c>
      <c r="E5" s="17">
        <v>0</v>
      </c>
      <c r="F5" s="17">
        <v>0</v>
      </c>
      <c r="G5" s="17">
        <v>0</v>
      </c>
      <c r="H5" s="17">
        <v>11563030.1</v>
      </c>
      <c r="I5" s="17">
        <f>SUM(D5:H5)</f>
        <v>11563030.1</v>
      </c>
      <c r="J5" s="18">
        <f>I5/I6</f>
        <v>1</v>
      </c>
    </row>
    <row r="6" spans="1:10" s="24" customFormat="1" ht="49.5" customHeight="1" outlineLevel="1">
      <c r="A6" s="19" t="s">
        <v>23</v>
      </c>
      <c r="B6" s="20"/>
      <c r="C6" s="21"/>
      <c r="D6" s="22">
        <f>SUBTOTAL(9,D5:D5)</f>
        <v>0</v>
      </c>
      <c r="E6" s="22">
        <f>SUBTOTAL(9,E5:E5)</f>
        <v>0</v>
      </c>
      <c r="F6" s="22">
        <f>SUBTOTAL(9,F5:F5)</f>
        <v>0</v>
      </c>
      <c r="G6" s="22">
        <f>SUBTOTAL(9,G5:G5)</f>
        <v>0</v>
      </c>
      <c r="H6" s="22">
        <f>SUBTOTAL(9,H5:H5)</f>
        <v>11563030.1</v>
      </c>
      <c r="I6" s="22">
        <f>SUBTOTAL(9,I5:I5)</f>
        <v>11563030.1</v>
      </c>
      <c r="J6" s="23">
        <f>SUBTOTAL(9,J5:J5)</f>
        <v>1</v>
      </c>
    </row>
    <row r="7" spans="1:10" ht="14.25" outlineLevel="2">
      <c r="A7" s="15" t="s">
        <v>24</v>
      </c>
      <c r="B7" s="15" t="s">
        <v>25</v>
      </c>
      <c r="C7" s="16" t="s">
        <v>26</v>
      </c>
      <c r="D7" s="17">
        <v>0</v>
      </c>
      <c r="E7" s="17">
        <v>0</v>
      </c>
      <c r="F7" s="17">
        <v>0</v>
      </c>
      <c r="G7" s="17">
        <v>0</v>
      </c>
      <c r="H7" s="17">
        <v>570000000</v>
      </c>
      <c r="I7" s="17">
        <f>SUM(D7:H7)</f>
        <v>570000000</v>
      </c>
      <c r="J7" s="18">
        <f>I7/I24</f>
        <v>0.09980331291540419</v>
      </c>
    </row>
    <row r="8" spans="1:10" ht="14.25" outlineLevel="2">
      <c r="A8" s="15" t="s">
        <v>24</v>
      </c>
      <c r="B8" s="15" t="s">
        <v>27</v>
      </c>
      <c r="C8" s="16" t="s">
        <v>28</v>
      </c>
      <c r="D8" s="17">
        <v>0</v>
      </c>
      <c r="E8" s="17">
        <v>0</v>
      </c>
      <c r="F8" s="17">
        <v>0</v>
      </c>
      <c r="G8" s="17">
        <v>0</v>
      </c>
      <c r="H8" s="17">
        <v>135000000</v>
      </c>
      <c r="I8" s="17">
        <f>SUM(D8:H8)</f>
        <v>135000000</v>
      </c>
      <c r="J8" s="18">
        <f>I8/I24</f>
        <v>0.023637626743122045</v>
      </c>
    </row>
    <row r="9" spans="1:10" ht="14.25" outlineLevel="2">
      <c r="A9" s="15" t="s">
        <v>24</v>
      </c>
      <c r="B9" s="15" t="s">
        <v>29</v>
      </c>
      <c r="C9" s="16" t="s">
        <v>30</v>
      </c>
      <c r="D9" s="17">
        <v>0</v>
      </c>
      <c r="E9" s="17">
        <v>0</v>
      </c>
      <c r="F9" s="17">
        <v>0</v>
      </c>
      <c r="G9" s="17">
        <v>0</v>
      </c>
      <c r="H9" s="17">
        <v>160675679</v>
      </c>
      <c r="I9" s="17">
        <f>SUM(D9:H9)</f>
        <v>160675679</v>
      </c>
      <c r="J9" s="18">
        <f>I9/I24</f>
        <v>0.028133272051108837</v>
      </c>
    </row>
    <row r="10" spans="1:10" ht="14.25" outlineLevel="2">
      <c r="A10" s="15" t="s">
        <v>24</v>
      </c>
      <c r="B10" s="15" t="s">
        <v>31</v>
      </c>
      <c r="C10" s="16" t="s">
        <v>32</v>
      </c>
      <c r="D10" s="17">
        <v>0</v>
      </c>
      <c r="E10" s="17">
        <v>0</v>
      </c>
      <c r="F10" s="17">
        <v>0</v>
      </c>
      <c r="G10" s="17">
        <v>0</v>
      </c>
      <c r="H10" s="17">
        <v>565000000</v>
      </c>
      <c r="I10" s="17">
        <f>SUM(D10:H10)</f>
        <v>565000000</v>
      </c>
      <c r="J10" s="18">
        <f>I10/I24</f>
        <v>0.09892784525825152</v>
      </c>
    </row>
    <row r="11" spans="1:10" ht="14.25" outlineLevel="2">
      <c r="A11" s="15" t="s">
        <v>24</v>
      </c>
      <c r="B11" s="15" t="s">
        <v>33</v>
      </c>
      <c r="C11" s="16" t="s">
        <v>34</v>
      </c>
      <c r="D11" s="17">
        <v>0</v>
      </c>
      <c r="E11" s="17">
        <v>0</v>
      </c>
      <c r="F11" s="17">
        <v>0</v>
      </c>
      <c r="G11" s="17">
        <v>0</v>
      </c>
      <c r="H11" s="17">
        <v>320000000</v>
      </c>
      <c r="I11" s="17">
        <f>SUM(D11:H11)</f>
        <v>320000000</v>
      </c>
      <c r="J11" s="18">
        <f>I11/I24</f>
        <v>0.05602993005777077</v>
      </c>
    </row>
    <row r="12" spans="1:10" ht="14.25" outlineLevel="2">
      <c r="A12" s="15" t="s">
        <v>24</v>
      </c>
      <c r="B12" s="15" t="s">
        <v>35</v>
      </c>
      <c r="C12" s="16" t="s">
        <v>36</v>
      </c>
      <c r="D12" s="17">
        <v>0</v>
      </c>
      <c r="E12" s="17">
        <v>0</v>
      </c>
      <c r="F12" s="17">
        <v>0</v>
      </c>
      <c r="G12" s="17">
        <v>0</v>
      </c>
      <c r="H12" s="17">
        <v>240000000</v>
      </c>
      <c r="I12" s="17">
        <f>SUM(D12:H12)</f>
        <v>240000000</v>
      </c>
      <c r="J12" s="18">
        <f>I12/I24</f>
        <v>0.042022447543328074</v>
      </c>
    </row>
    <row r="13" spans="1:10" ht="14.25" outlineLevel="2">
      <c r="A13" s="15" t="s">
        <v>24</v>
      </c>
      <c r="B13" s="15" t="s">
        <v>37</v>
      </c>
      <c r="C13" s="16" t="s">
        <v>38</v>
      </c>
      <c r="D13" s="17">
        <v>0</v>
      </c>
      <c r="E13" s="17">
        <v>0</v>
      </c>
      <c r="F13" s="17">
        <v>0</v>
      </c>
      <c r="G13" s="17">
        <v>0</v>
      </c>
      <c r="H13" s="17">
        <v>580000000</v>
      </c>
      <c r="I13" s="17">
        <f>SUM(D13:H13)</f>
        <v>580000000</v>
      </c>
      <c r="J13" s="18">
        <f>I13/I24</f>
        <v>0.10155424822970952</v>
      </c>
    </row>
    <row r="14" spans="1:10" ht="14.25" outlineLevel="2">
      <c r="A14" s="15" t="s">
        <v>24</v>
      </c>
      <c r="B14" s="15" t="s">
        <v>39</v>
      </c>
      <c r="C14" s="16" t="s">
        <v>40</v>
      </c>
      <c r="D14" s="17">
        <v>0</v>
      </c>
      <c r="E14" s="17">
        <v>0</v>
      </c>
      <c r="F14" s="17">
        <v>0</v>
      </c>
      <c r="G14" s="17">
        <v>0</v>
      </c>
      <c r="H14" s="17">
        <v>9895000</v>
      </c>
      <c r="I14" s="17">
        <f>SUM(D14:H14)</f>
        <v>9895000</v>
      </c>
      <c r="J14" s="18">
        <f>I14/I24</f>
        <v>0.0017325504935051304</v>
      </c>
    </row>
    <row r="15" spans="1:10" ht="14.25" outlineLevel="2">
      <c r="A15" s="15" t="s">
        <v>24</v>
      </c>
      <c r="B15" s="15" t="s">
        <v>41</v>
      </c>
      <c r="C15" s="16" t="s">
        <v>42</v>
      </c>
      <c r="D15" s="17">
        <v>0</v>
      </c>
      <c r="E15" s="17">
        <v>0</v>
      </c>
      <c r="F15" s="17">
        <v>0</v>
      </c>
      <c r="G15" s="17">
        <v>0</v>
      </c>
      <c r="H15" s="17">
        <v>17000000</v>
      </c>
      <c r="I15" s="17">
        <f>SUM(D15:H15)</f>
        <v>17000000</v>
      </c>
      <c r="J15" s="18">
        <f>I15/I24</f>
        <v>0.002976590034319072</v>
      </c>
    </row>
    <row r="16" spans="1:10" ht="14.25" outlineLevel="2">
      <c r="A16" s="15" t="s">
        <v>24</v>
      </c>
      <c r="B16" s="15" t="s">
        <v>43</v>
      </c>
      <c r="C16" s="16" t="s">
        <v>44</v>
      </c>
      <c r="D16" s="17">
        <v>0</v>
      </c>
      <c r="E16" s="17">
        <v>0</v>
      </c>
      <c r="F16" s="17">
        <v>0</v>
      </c>
      <c r="G16" s="17">
        <v>0</v>
      </c>
      <c r="H16" s="17">
        <v>710000000</v>
      </c>
      <c r="I16" s="17">
        <f>SUM(D16:H16)</f>
        <v>710000000</v>
      </c>
      <c r="J16" s="18">
        <f>I16/I24</f>
        <v>0.12431640731567889</v>
      </c>
    </row>
    <row r="17" spans="1:10" ht="14.25" outlineLevel="2">
      <c r="A17" s="15" t="s">
        <v>24</v>
      </c>
      <c r="B17" s="15" t="s">
        <v>45</v>
      </c>
      <c r="C17" s="16" t="s">
        <v>46</v>
      </c>
      <c r="D17" s="17">
        <v>0</v>
      </c>
      <c r="E17" s="17">
        <v>0</v>
      </c>
      <c r="F17" s="17">
        <v>0</v>
      </c>
      <c r="G17" s="17">
        <v>0</v>
      </c>
      <c r="H17" s="17">
        <v>10000000</v>
      </c>
      <c r="I17" s="17">
        <f>SUM(D17:H17)</f>
        <v>10000000</v>
      </c>
      <c r="J17" s="18">
        <f>I17/I24</f>
        <v>0.0017509353143053367</v>
      </c>
    </row>
    <row r="18" spans="1:10" ht="14.25" outlineLevel="2">
      <c r="A18" s="15" t="s">
        <v>24</v>
      </c>
      <c r="B18" s="15" t="s">
        <v>47</v>
      </c>
      <c r="C18" s="16" t="s">
        <v>48</v>
      </c>
      <c r="D18" s="17">
        <v>0</v>
      </c>
      <c r="E18" s="17">
        <v>0</v>
      </c>
      <c r="F18" s="17">
        <v>0</v>
      </c>
      <c r="G18" s="17">
        <v>0</v>
      </c>
      <c r="H18" s="17">
        <v>19934000</v>
      </c>
      <c r="I18" s="17">
        <f>SUM(D18:H18)</f>
        <v>19934000</v>
      </c>
      <c r="J18" s="18">
        <f>I18/I24</f>
        <v>0.003490314455536258</v>
      </c>
    </row>
    <row r="19" spans="1:10" ht="14.25" outlineLevel="2">
      <c r="A19" s="15" t="s">
        <v>24</v>
      </c>
      <c r="B19" s="15" t="s">
        <v>49</v>
      </c>
      <c r="C19" s="16" t="s">
        <v>50</v>
      </c>
      <c r="D19" s="17">
        <v>0</v>
      </c>
      <c r="E19" s="17">
        <v>0</v>
      </c>
      <c r="F19" s="17">
        <v>0</v>
      </c>
      <c r="G19" s="17">
        <v>0</v>
      </c>
      <c r="H19" s="17">
        <v>280000000</v>
      </c>
      <c r="I19" s="17">
        <f>SUM(D19:H19)</f>
        <v>280000000</v>
      </c>
      <c r="J19" s="18">
        <f>I19/I24</f>
        <v>0.049026188800549424</v>
      </c>
    </row>
    <row r="20" spans="1:10" ht="14.25" outlineLevel="2">
      <c r="A20" s="15" t="s">
        <v>24</v>
      </c>
      <c r="B20" s="15" t="s">
        <v>51</v>
      </c>
      <c r="C20" s="16" t="s">
        <v>52</v>
      </c>
      <c r="D20" s="17">
        <v>0</v>
      </c>
      <c r="E20" s="17">
        <v>0</v>
      </c>
      <c r="F20" s="17">
        <v>0</v>
      </c>
      <c r="G20" s="17">
        <v>0</v>
      </c>
      <c r="H20" s="17">
        <v>669996722.24</v>
      </c>
      <c r="I20" s="17">
        <f>SUM(D20:H20)</f>
        <v>669996722.24</v>
      </c>
      <c r="J20" s="18">
        <f>I20/I24</f>
        <v>0.11731209214388397</v>
      </c>
    </row>
    <row r="21" spans="1:10" ht="14.25" outlineLevel="2">
      <c r="A21" s="15" t="s">
        <v>24</v>
      </c>
      <c r="B21" s="15" t="s">
        <v>53</v>
      </c>
      <c r="C21" s="16" t="s">
        <v>54</v>
      </c>
      <c r="D21" s="17">
        <v>0</v>
      </c>
      <c r="E21" s="17">
        <v>0</v>
      </c>
      <c r="F21" s="17">
        <v>0</v>
      </c>
      <c r="G21" s="17">
        <v>0</v>
      </c>
      <c r="H21" s="17">
        <v>603072351.67</v>
      </c>
      <c r="I21" s="17">
        <f>SUM(D21:H21)</f>
        <v>603072351.67</v>
      </c>
      <c r="J21" s="18">
        <f>I21/I24</f>
        <v>0.10559406776201698</v>
      </c>
    </row>
    <row r="22" spans="1:10" ht="14.25" outlineLevel="2">
      <c r="A22" s="15" t="s">
        <v>24</v>
      </c>
      <c r="B22" s="15" t="s">
        <v>55</v>
      </c>
      <c r="C22" s="16" t="s">
        <v>56</v>
      </c>
      <c r="D22" s="17">
        <v>0</v>
      </c>
      <c r="E22" s="17">
        <v>0</v>
      </c>
      <c r="F22" s="17">
        <v>0</v>
      </c>
      <c r="G22" s="17">
        <v>0</v>
      </c>
      <c r="H22" s="17">
        <v>812037287.6</v>
      </c>
      <c r="I22" s="17">
        <f>SUM(D22:H22)</f>
        <v>812037287.6</v>
      </c>
      <c r="J22" s="18">
        <f>I22/I24</f>
        <v>0.1421824763391559</v>
      </c>
    </row>
    <row r="23" spans="1:10" ht="14.25" outlineLevel="2">
      <c r="A23" s="15" t="s">
        <v>24</v>
      </c>
      <c r="B23" s="15" t="s">
        <v>21</v>
      </c>
      <c r="C23" s="16" t="s">
        <v>22</v>
      </c>
      <c r="D23" s="17">
        <v>0</v>
      </c>
      <c r="E23" s="17">
        <v>0</v>
      </c>
      <c r="F23" s="17">
        <v>0</v>
      </c>
      <c r="G23" s="17">
        <v>0</v>
      </c>
      <c r="H23" s="17">
        <v>8622217.68</v>
      </c>
      <c r="I23" s="17">
        <f>SUM(D23:H23)</f>
        <v>8622217.68</v>
      </c>
      <c r="J23" s="18">
        <f>I23/I24</f>
        <v>0.001509694542353983</v>
      </c>
    </row>
    <row r="24" spans="1:10" s="24" customFormat="1" ht="49.5" customHeight="1" outlineLevel="1">
      <c r="A24" s="25" t="s">
        <v>57</v>
      </c>
      <c r="B24" s="20"/>
      <c r="C24" s="21"/>
      <c r="D24" s="22">
        <f>SUBTOTAL(9,D7:D23)</f>
        <v>0</v>
      </c>
      <c r="E24" s="22">
        <f>SUBTOTAL(9,E7:E23)</f>
        <v>0</v>
      </c>
      <c r="F24" s="22">
        <f>SUBTOTAL(9,F7:F23)</f>
        <v>0</v>
      </c>
      <c r="G24" s="22">
        <f>SUBTOTAL(9,G7:G23)</f>
        <v>0</v>
      </c>
      <c r="H24" s="22">
        <f>SUBTOTAL(9,H7:H23)</f>
        <v>5711233258.190001</v>
      </c>
      <c r="I24" s="22">
        <f>SUBTOTAL(9,I7:I23)</f>
        <v>5711233258.190001</v>
      </c>
      <c r="J24" s="23">
        <f>SUBTOTAL(9,J7:J23)</f>
        <v>0.9999999999999999</v>
      </c>
    </row>
    <row r="25" spans="1:10" ht="14.25" outlineLevel="2">
      <c r="A25" s="15" t="s">
        <v>58</v>
      </c>
      <c r="B25" s="15" t="s">
        <v>21</v>
      </c>
      <c r="C25" s="16" t="s">
        <v>22</v>
      </c>
      <c r="D25" s="17">
        <v>0</v>
      </c>
      <c r="E25" s="17">
        <v>0</v>
      </c>
      <c r="F25" s="17">
        <v>0</v>
      </c>
      <c r="G25" s="17">
        <v>0</v>
      </c>
      <c r="H25" s="17">
        <v>2669400</v>
      </c>
      <c r="I25" s="17">
        <f>SUM(D25:H25)</f>
        <v>2669400</v>
      </c>
      <c r="J25" s="18">
        <f>I25/I26</f>
        <v>1</v>
      </c>
    </row>
    <row r="26" spans="1:10" s="24" customFormat="1" ht="49.5" customHeight="1" outlineLevel="1">
      <c r="A26" s="25" t="s">
        <v>59</v>
      </c>
      <c r="B26" s="20"/>
      <c r="C26" s="21"/>
      <c r="D26" s="22">
        <f>SUBTOTAL(9,D25:D25)</f>
        <v>0</v>
      </c>
      <c r="E26" s="22">
        <f>SUBTOTAL(9,E25:E25)</f>
        <v>0</v>
      </c>
      <c r="F26" s="22">
        <f>SUBTOTAL(9,F25:F25)</f>
        <v>0</v>
      </c>
      <c r="G26" s="22">
        <f>SUBTOTAL(9,G25:G25)</f>
        <v>0</v>
      </c>
      <c r="H26" s="22">
        <f>SUBTOTAL(9,H25:H25)</f>
        <v>2669400</v>
      </c>
      <c r="I26" s="22">
        <f>SUBTOTAL(9,I25:I25)</f>
        <v>2669400</v>
      </c>
      <c r="J26" s="23">
        <f>SUBTOTAL(9,J25:J25)</f>
        <v>1</v>
      </c>
    </row>
    <row r="27" spans="1:10" ht="14.25" outlineLevel="2">
      <c r="A27" s="15" t="s">
        <v>60</v>
      </c>
      <c r="B27" s="15" t="s">
        <v>25</v>
      </c>
      <c r="C27" s="16" t="s">
        <v>26</v>
      </c>
      <c r="D27" s="26">
        <v>56178018</v>
      </c>
      <c r="E27" s="26">
        <v>0</v>
      </c>
      <c r="F27" s="26">
        <v>0</v>
      </c>
      <c r="G27" s="26">
        <v>0</v>
      </c>
      <c r="H27" s="26">
        <v>0</v>
      </c>
      <c r="I27" s="26">
        <f>SUM(D27:H27)</f>
        <v>56178018</v>
      </c>
      <c r="J27" s="18">
        <f>I27/I82</f>
        <v>5.080442777888769E-05</v>
      </c>
    </row>
    <row r="28" spans="1:10" ht="14.25" outlineLevel="2">
      <c r="A28" s="15" t="s">
        <v>60</v>
      </c>
      <c r="B28" s="15" t="s">
        <v>61</v>
      </c>
      <c r="C28" s="16" t="s">
        <v>62</v>
      </c>
      <c r="D28" s="26">
        <v>0</v>
      </c>
      <c r="E28" s="26">
        <v>0</v>
      </c>
      <c r="F28" s="26">
        <v>2560000000</v>
      </c>
      <c r="G28" s="26">
        <v>0</v>
      </c>
      <c r="H28" s="26">
        <v>0</v>
      </c>
      <c r="I28" s="26">
        <f>SUM(D28:H28)</f>
        <v>2560000000</v>
      </c>
      <c r="J28" s="18">
        <f>I28/I82</f>
        <v>0.0023151285813243264</v>
      </c>
    </row>
    <row r="29" spans="1:10" ht="14.25" outlineLevel="2">
      <c r="A29" s="15" t="s">
        <v>60</v>
      </c>
      <c r="B29" s="15" t="s">
        <v>63</v>
      </c>
      <c r="C29" s="16" t="s">
        <v>64</v>
      </c>
      <c r="D29" s="26">
        <v>0</v>
      </c>
      <c r="E29" s="26">
        <v>500000000</v>
      </c>
      <c r="F29" s="26">
        <v>0</v>
      </c>
      <c r="G29" s="26">
        <v>0</v>
      </c>
      <c r="H29" s="26">
        <v>0</v>
      </c>
      <c r="I29" s="26">
        <f>SUM(D29:H29)</f>
        <v>500000000</v>
      </c>
      <c r="J29" s="18">
        <f>I29/I82</f>
        <v>0.0004521735510399075</v>
      </c>
    </row>
    <row r="30" spans="1:10" ht="14.25" outlineLevel="2">
      <c r="A30" s="15" t="s">
        <v>60</v>
      </c>
      <c r="B30" s="15" t="s">
        <v>29</v>
      </c>
      <c r="C30" s="16" t="s">
        <v>30</v>
      </c>
      <c r="D30" s="26">
        <v>0</v>
      </c>
      <c r="E30" s="26">
        <v>7000000000</v>
      </c>
      <c r="F30" s="26">
        <v>12403798955</v>
      </c>
      <c r="G30" s="26">
        <v>0</v>
      </c>
      <c r="H30" s="26">
        <v>0</v>
      </c>
      <c r="I30" s="26">
        <f>SUM(D30:H30)</f>
        <v>19403798955</v>
      </c>
      <c r="J30" s="18">
        <f>I30/I82</f>
        <v>0.017547769354293592</v>
      </c>
    </row>
    <row r="31" spans="1:10" ht="14.25" outlineLevel="2">
      <c r="A31" s="15" t="s">
        <v>60</v>
      </c>
      <c r="B31" s="15" t="s">
        <v>31</v>
      </c>
      <c r="C31" s="16" t="s">
        <v>32</v>
      </c>
      <c r="D31" s="26">
        <v>721366177</v>
      </c>
      <c r="E31" s="26">
        <v>300217595</v>
      </c>
      <c r="F31" s="26">
        <v>3377043881</v>
      </c>
      <c r="G31" s="26">
        <v>0</v>
      </c>
      <c r="H31" s="26">
        <v>0</v>
      </c>
      <c r="I31" s="26">
        <f>SUM(D31:H31)</f>
        <v>4398627653</v>
      </c>
      <c r="J31" s="18">
        <f>I31/I82</f>
        <v>0.003977886171118688</v>
      </c>
    </row>
    <row r="32" spans="1:10" ht="14.25" outlineLevel="2">
      <c r="A32" s="15" t="s">
        <v>60</v>
      </c>
      <c r="B32" s="15" t="s">
        <v>65</v>
      </c>
      <c r="C32" s="16" t="s">
        <v>66</v>
      </c>
      <c r="D32" s="26">
        <v>306663868</v>
      </c>
      <c r="E32" s="26">
        <v>600000000</v>
      </c>
      <c r="F32" s="26">
        <v>1001366677</v>
      </c>
      <c r="G32" s="26">
        <v>0</v>
      </c>
      <c r="H32" s="26">
        <v>0</v>
      </c>
      <c r="I32" s="26">
        <f>SUM(D32:H32)</f>
        <v>1908030545</v>
      </c>
      <c r="J32" s="18">
        <f>I32/I82</f>
        <v>0.00172552189405052</v>
      </c>
    </row>
    <row r="33" spans="1:10" ht="14.25" outlineLevel="2">
      <c r="A33" s="15" t="s">
        <v>60</v>
      </c>
      <c r="B33" s="15" t="s">
        <v>67</v>
      </c>
      <c r="C33" s="16" t="s">
        <v>68</v>
      </c>
      <c r="D33" s="26">
        <v>0</v>
      </c>
      <c r="E33" s="26">
        <v>0</v>
      </c>
      <c r="F33" s="26">
        <v>17331139914</v>
      </c>
      <c r="G33" s="26">
        <v>0</v>
      </c>
      <c r="H33" s="26">
        <v>0</v>
      </c>
      <c r="I33" s="26">
        <f>SUM(D33:H33)</f>
        <v>17331139914</v>
      </c>
      <c r="J33" s="18">
        <f>I33/I82</f>
        <v>0.015673366156965716</v>
      </c>
    </row>
    <row r="34" spans="1:10" ht="14.25" outlineLevel="2">
      <c r="A34" s="15" t="s">
        <v>60</v>
      </c>
      <c r="B34" s="15" t="s">
        <v>33</v>
      </c>
      <c r="C34" s="16" t="s">
        <v>34</v>
      </c>
      <c r="D34" s="26">
        <v>66828225987</v>
      </c>
      <c r="E34" s="26">
        <v>0</v>
      </c>
      <c r="F34" s="26">
        <v>3753548944</v>
      </c>
      <c r="G34" s="26">
        <v>0</v>
      </c>
      <c r="H34" s="26">
        <v>0</v>
      </c>
      <c r="I34" s="26">
        <f>SUM(D34:H34)</f>
        <v>70581774931</v>
      </c>
      <c r="J34" s="18">
        <f>I34/I82</f>
        <v>0.06383042361849958</v>
      </c>
    </row>
    <row r="35" spans="1:10" ht="14.25" outlineLevel="2">
      <c r="A35" s="15" t="s">
        <v>60</v>
      </c>
      <c r="B35" s="15" t="s">
        <v>35</v>
      </c>
      <c r="C35" s="16" t="s">
        <v>36</v>
      </c>
      <c r="D35" s="26">
        <v>0</v>
      </c>
      <c r="E35" s="26">
        <v>3850000000</v>
      </c>
      <c r="F35" s="26">
        <v>7024273405</v>
      </c>
      <c r="G35" s="26">
        <v>0</v>
      </c>
      <c r="H35" s="26">
        <v>0</v>
      </c>
      <c r="I35" s="26">
        <f>SUM(D35:H35)</f>
        <v>10874273405</v>
      </c>
      <c r="J35" s="18">
        <f>I35/I82</f>
        <v>0.009834117641035353</v>
      </c>
    </row>
    <row r="36" spans="1:10" ht="14.25" outlineLevel="2">
      <c r="A36" s="15" t="s">
        <v>60</v>
      </c>
      <c r="B36" s="15" t="s">
        <v>69</v>
      </c>
      <c r="C36" s="16" t="s">
        <v>70</v>
      </c>
      <c r="D36" s="26">
        <v>1929843666</v>
      </c>
      <c r="E36" s="26">
        <v>0</v>
      </c>
      <c r="F36" s="26">
        <v>0</v>
      </c>
      <c r="G36" s="26">
        <v>0</v>
      </c>
      <c r="H36" s="26">
        <v>0</v>
      </c>
      <c r="I36" s="26">
        <f>SUM(D36:H36)</f>
        <v>1929843666</v>
      </c>
      <c r="J36" s="18">
        <f>I36/I82</f>
        <v>0.0017452485268141865</v>
      </c>
    </row>
    <row r="37" spans="1:10" ht="14.25" outlineLevel="2">
      <c r="A37" s="15" t="s">
        <v>60</v>
      </c>
      <c r="B37" s="15" t="s">
        <v>37</v>
      </c>
      <c r="C37" s="16" t="s">
        <v>38</v>
      </c>
      <c r="D37" s="26">
        <v>527884025</v>
      </c>
      <c r="E37" s="26">
        <v>0</v>
      </c>
      <c r="F37" s="26">
        <v>100023956</v>
      </c>
      <c r="G37" s="26">
        <v>0</v>
      </c>
      <c r="H37" s="26">
        <v>0</v>
      </c>
      <c r="I37" s="26">
        <f>SUM(D37:H37)</f>
        <v>627907981</v>
      </c>
      <c r="J37" s="18">
        <f>I37/I82</f>
        <v>0.0005678467629901375</v>
      </c>
    </row>
    <row r="38" spans="1:10" ht="14.25" outlineLevel="2">
      <c r="A38" s="15" t="s">
        <v>60</v>
      </c>
      <c r="B38" s="15" t="s">
        <v>71</v>
      </c>
      <c r="C38" s="16" t="s">
        <v>72</v>
      </c>
      <c r="D38" s="26">
        <v>0</v>
      </c>
      <c r="E38" s="26">
        <v>0</v>
      </c>
      <c r="F38" s="26">
        <v>100480593</v>
      </c>
      <c r="G38" s="26">
        <v>0</v>
      </c>
      <c r="H38" s="26">
        <v>0</v>
      </c>
      <c r="I38" s="26">
        <f>SUM(D38:H38)</f>
        <v>100480593</v>
      </c>
      <c r="J38" s="18">
        <f>I38/I82</f>
        <v>9.086933309481135E-05</v>
      </c>
    </row>
    <row r="39" spans="1:10" ht="14.25" outlineLevel="2">
      <c r="A39" s="15" t="s">
        <v>60</v>
      </c>
      <c r="B39" s="15" t="s">
        <v>73</v>
      </c>
      <c r="C39" s="16" t="s">
        <v>74</v>
      </c>
      <c r="D39" s="26">
        <v>300305757</v>
      </c>
      <c r="E39" s="26">
        <v>0</v>
      </c>
      <c r="F39" s="26">
        <v>0</v>
      </c>
      <c r="G39" s="26">
        <v>0</v>
      </c>
      <c r="H39" s="26">
        <v>0</v>
      </c>
      <c r="I39" s="26">
        <f>SUM(D39:H39)</f>
        <v>300305757</v>
      </c>
      <c r="J39" s="18">
        <f>I39/I82</f>
        <v>0.0002715806410808351</v>
      </c>
    </row>
    <row r="40" spans="1:10" ht="14.25" outlineLevel="2">
      <c r="A40" s="15" t="s">
        <v>60</v>
      </c>
      <c r="B40" s="15" t="s">
        <v>75</v>
      </c>
      <c r="C40" s="16" t="s">
        <v>76</v>
      </c>
      <c r="D40" s="26">
        <v>0</v>
      </c>
      <c r="E40" s="26">
        <v>0</v>
      </c>
      <c r="F40" s="26">
        <v>2838910003</v>
      </c>
      <c r="G40" s="26">
        <v>0</v>
      </c>
      <c r="H40" s="26">
        <v>0</v>
      </c>
      <c r="I40" s="26">
        <f>SUM(D40:H40)</f>
        <v>2838910003</v>
      </c>
      <c r="J40" s="18">
        <f>I40/I82</f>
        <v>0.002567360034278449</v>
      </c>
    </row>
    <row r="41" spans="1:10" ht="14.25" outlineLevel="2">
      <c r="A41" s="15" t="s">
        <v>60</v>
      </c>
      <c r="B41" s="15" t="s">
        <v>77</v>
      </c>
      <c r="C41" s="16" t="s">
        <v>78</v>
      </c>
      <c r="D41" s="26">
        <v>0</v>
      </c>
      <c r="E41" s="26">
        <v>0</v>
      </c>
      <c r="F41" s="26">
        <v>1060011590</v>
      </c>
      <c r="G41" s="26">
        <v>0</v>
      </c>
      <c r="H41" s="26">
        <v>0</v>
      </c>
      <c r="I41" s="26">
        <f>SUM(D41:H41)</f>
        <v>1060011590</v>
      </c>
      <c r="J41" s="18">
        <f>I41/I82</f>
        <v>0.0009586184095875171</v>
      </c>
    </row>
    <row r="42" spans="1:10" ht="14.25" outlineLevel="2">
      <c r="A42" s="15" t="s">
        <v>60</v>
      </c>
      <c r="B42" s="15" t="s">
        <v>79</v>
      </c>
      <c r="C42" s="16" t="s">
        <v>80</v>
      </c>
      <c r="D42" s="26">
        <v>21236601</v>
      </c>
      <c r="E42" s="26">
        <v>0</v>
      </c>
      <c r="F42" s="26">
        <v>5269998774</v>
      </c>
      <c r="G42" s="26">
        <v>0</v>
      </c>
      <c r="H42" s="26">
        <v>0</v>
      </c>
      <c r="I42" s="26">
        <f>SUM(D42:H42)</f>
        <v>5291235375</v>
      </c>
      <c r="J42" s="18">
        <f>I42/I82</f>
        <v>0.004785113377803453</v>
      </c>
    </row>
    <row r="43" spans="1:10" ht="14.25" outlineLevel="2">
      <c r="A43" s="15" t="s">
        <v>60</v>
      </c>
      <c r="B43" s="15" t="s">
        <v>81</v>
      </c>
      <c r="C43" s="16" t="s">
        <v>82</v>
      </c>
      <c r="D43" s="26">
        <v>2575850343</v>
      </c>
      <c r="E43" s="26">
        <v>0</v>
      </c>
      <c r="F43" s="26">
        <v>0</v>
      </c>
      <c r="G43" s="26">
        <v>0</v>
      </c>
      <c r="H43" s="26">
        <v>0</v>
      </c>
      <c r="I43" s="26">
        <f>SUM(D43:H43)</f>
        <v>2575850343</v>
      </c>
      <c r="J43" s="18">
        <f>I43/I82</f>
        <v>0.0023294627930833477</v>
      </c>
    </row>
    <row r="44" spans="1:10" ht="14.25" outlineLevel="2">
      <c r="A44" s="15" t="s">
        <v>60</v>
      </c>
      <c r="B44" s="15" t="s">
        <v>83</v>
      </c>
      <c r="C44" s="16" t="s">
        <v>84</v>
      </c>
      <c r="D44" s="26">
        <v>26216992896</v>
      </c>
      <c r="E44" s="26">
        <v>0</v>
      </c>
      <c r="F44" s="26">
        <v>0</v>
      </c>
      <c r="G44" s="26">
        <v>0</v>
      </c>
      <c r="H44" s="26">
        <v>0</v>
      </c>
      <c r="I44" s="26">
        <f>SUM(D44:H44)</f>
        <v>26216992896</v>
      </c>
      <c r="J44" s="18">
        <f>I44/I82</f>
        <v>0.0237092615507447</v>
      </c>
    </row>
    <row r="45" spans="1:10" ht="14.25" outlineLevel="2">
      <c r="A45" s="15" t="s">
        <v>60</v>
      </c>
      <c r="B45" s="15" t="s">
        <v>85</v>
      </c>
      <c r="C45" s="16" t="s">
        <v>86</v>
      </c>
      <c r="D45" s="26">
        <v>55262853</v>
      </c>
      <c r="E45" s="26">
        <v>0</v>
      </c>
      <c r="F45" s="26">
        <v>0</v>
      </c>
      <c r="G45" s="26">
        <v>0</v>
      </c>
      <c r="H45" s="26">
        <v>0</v>
      </c>
      <c r="I45" s="26">
        <f>SUM(D45:H45)</f>
        <v>55262853</v>
      </c>
      <c r="J45" s="18">
        <f>I45/I82</f>
        <v>4.997680096321281E-05</v>
      </c>
    </row>
    <row r="46" spans="1:10" ht="14.25" outlineLevel="2">
      <c r="A46" s="15" t="s">
        <v>60</v>
      </c>
      <c r="B46" s="15" t="s">
        <v>87</v>
      </c>
      <c r="C46" s="16" t="s">
        <v>88</v>
      </c>
      <c r="D46" s="26">
        <v>2036589601</v>
      </c>
      <c r="E46" s="26">
        <v>0</v>
      </c>
      <c r="F46" s="26">
        <v>0</v>
      </c>
      <c r="G46" s="26">
        <v>0</v>
      </c>
      <c r="H46" s="26">
        <v>0</v>
      </c>
      <c r="I46" s="26">
        <f>SUM(D46:H46)</f>
        <v>2036589601</v>
      </c>
      <c r="J46" s="18">
        <f>I46/I82</f>
        <v>0.0018417839037902367</v>
      </c>
    </row>
    <row r="47" spans="1:10" ht="14.25" outlineLevel="2">
      <c r="A47" s="15" t="s">
        <v>60</v>
      </c>
      <c r="B47" s="15" t="s">
        <v>89</v>
      </c>
      <c r="C47" s="16" t="s">
        <v>90</v>
      </c>
      <c r="D47" s="26">
        <v>28011339486</v>
      </c>
      <c r="E47" s="26">
        <v>4194740193</v>
      </c>
      <c r="F47" s="26">
        <v>15300508730</v>
      </c>
      <c r="G47" s="26">
        <v>0</v>
      </c>
      <c r="H47" s="26">
        <v>0</v>
      </c>
      <c r="I47" s="26">
        <f>SUM(D47:H47)</f>
        <v>47506588409</v>
      </c>
      <c r="J47" s="18">
        <f>I47/I82</f>
        <v>0.04296244555737768</v>
      </c>
    </row>
    <row r="48" spans="1:10" ht="14.25" outlineLevel="2">
      <c r="A48" s="15" t="s">
        <v>60</v>
      </c>
      <c r="B48" s="15" t="s">
        <v>91</v>
      </c>
      <c r="C48" s="16" t="s">
        <v>92</v>
      </c>
      <c r="D48" s="26">
        <v>6272507410</v>
      </c>
      <c r="E48" s="26">
        <v>624787602</v>
      </c>
      <c r="F48" s="26">
        <v>2423319838</v>
      </c>
      <c r="G48" s="26">
        <v>0</v>
      </c>
      <c r="H48" s="26">
        <v>0</v>
      </c>
      <c r="I48" s="26">
        <f>SUM(D48:H48)</f>
        <v>9320614850</v>
      </c>
      <c r="J48" s="18">
        <f>I48/I82</f>
        <v>0.00842907102919959</v>
      </c>
    </row>
    <row r="49" spans="1:10" ht="14.25" outlineLevel="2">
      <c r="A49" s="15" t="s">
        <v>60</v>
      </c>
      <c r="B49" s="15" t="s">
        <v>39</v>
      </c>
      <c r="C49" s="16" t="s">
        <v>40</v>
      </c>
      <c r="D49" s="26">
        <v>24395947443</v>
      </c>
      <c r="E49" s="26">
        <v>200061182</v>
      </c>
      <c r="F49" s="26">
        <v>17066838483</v>
      </c>
      <c r="G49" s="26">
        <v>0</v>
      </c>
      <c r="H49" s="26">
        <v>0</v>
      </c>
      <c r="I49" s="26">
        <f>SUM(D49:H49)</f>
        <v>41662847108</v>
      </c>
      <c r="J49" s="18">
        <f>I49/I82</f>
        <v>0.0376776750465142</v>
      </c>
    </row>
    <row r="50" spans="1:10" ht="14.25" outlineLevel="2">
      <c r="A50" s="15" t="s">
        <v>60</v>
      </c>
      <c r="B50" s="15" t="s">
        <v>93</v>
      </c>
      <c r="C50" s="16" t="s">
        <v>94</v>
      </c>
      <c r="D50" s="26">
        <v>6081709748</v>
      </c>
      <c r="E50" s="26">
        <v>0</v>
      </c>
      <c r="F50" s="26">
        <v>1883442077</v>
      </c>
      <c r="G50" s="26">
        <v>0</v>
      </c>
      <c r="H50" s="26">
        <v>0</v>
      </c>
      <c r="I50" s="26">
        <f>SUM(D50:H50)</f>
        <v>7965151825</v>
      </c>
      <c r="J50" s="18">
        <f>I50/I82</f>
        <v>0.0072032619705645</v>
      </c>
    </row>
    <row r="51" spans="1:10" ht="14.25" outlineLevel="2">
      <c r="A51" s="15" t="s">
        <v>60</v>
      </c>
      <c r="B51" s="15" t="s">
        <v>41</v>
      </c>
      <c r="C51" s="16" t="s">
        <v>42</v>
      </c>
      <c r="D51" s="26">
        <v>0</v>
      </c>
      <c r="E51" s="26">
        <v>0</v>
      </c>
      <c r="F51" s="26">
        <v>1999709235</v>
      </c>
      <c r="G51" s="26">
        <v>0</v>
      </c>
      <c r="H51" s="26">
        <v>0</v>
      </c>
      <c r="I51" s="26">
        <f>SUM(D51:H51)</f>
        <v>1999709235</v>
      </c>
      <c r="J51" s="18">
        <f>I51/I82</f>
        <v>0.0018084312516744938</v>
      </c>
    </row>
    <row r="52" spans="1:10" ht="14.25" outlineLevel="2">
      <c r="A52" s="15" t="s">
        <v>60</v>
      </c>
      <c r="B52" s="15" t="s">
        <v>95</v>
      </c>
      <c r="C52" s="16" t="s">
        <v>96</v>
      </c>
      <c r="D52" s="26">
        <v>0</v>
      </c>
      <c r="E52" s="26">
        <v>0</v>
      </c>
      <c r="F52" s="26">
        <v>4557249134</v>
      </c>
      <c r="G52" s="26">
        <v>0</v>
      </c>
      <c r="H52" s="26">
        <v>0</v>
      </c>
      <c r="I52" s="26">
        <f>SUM(D52:H52)</f>
        <v>4557249134</v>
      </c>
      <c r="J52" s="18">
        <f>I52/I82</f>
        <v>0.004121335047788647</v>
      </c>
    </row>
    <row r="53" spans="1:10" ht="14.25" outlineLevel="2">
      <c r="A53" s="15" t="s">
        <v>60</v>
      </c>
      <c r="B53" s="15" t="s">
        <v>43</v>
      </c>
      <c r="C53" s="16" t="s">
        <v>44</v>
      </c>
      <c r="D53" s="26">
        <v>0</v>
      </c>
      <c r="E53" s="26">
        <v>0</v>
      </c>
      <c r="F53" s="26">
        <v>7300000000</v>
      </c>
      <c r="G53" s="26">
        <v>0</v>
      </c>
      <c r="H53" s="26">
        <v>0</v>
      </c>
      <c r="I53" s="26">
        <f>SUM(D53:H53)</f>
        <v>7300000000</v>
      </c>
      <c r="J53" s="18">
        <f>I53/I82</f>
        <v>0.00660173384518265</v>
      </c>
    </row>
    <row r="54" spans="1:10" ht="14.25" outlineLevel="2">
      <c r="A54" s="15" t="s">
        <v>60</v>
      </c>
      <c r="B54" s="15" t="s">
        <v>45</v>
      </c>
      <c r="C54" s="16" t="s">
        <v>46</v>
      </c>
      <c r="D54" s="26">
        <v>0</v>
      </c>
      <c r="E54" s="26">
        <v>200000000</v>
      </c>
      <c r="F54" s="26">
        <v>7007581682</v>
      </c>
      <c r="G54" s="26">
        <v>0</v>
      </c>
      <c r="H54" s="26">
        <v>0</v>
      </c>
      <c r="I54" s="26">
        <f>SUM(D54:H54)</f>
        <v>7207581682</v>
      </c>
      <c r="J54" s="18">
        <f>I54/I82</f>
        <v>0.006518155607120259</v>
      </c>
    </row>
    <row r="55" spans="1:10" ht="14.25" outlineLevel="2">
      <c r="A55" s="15" t="s">
        <v>60</v>
      </c>
      <c r="B55" s="15" t="s">
        <v>97</v>
      </c>
      <c r="C55" s="16" t="s">
        <v>98</v>
      </c>
      <c r="D55" s="26">
        <v>108738339</v>
      </c>
      <c r="E55" s="26">
        <v>0</v>
      </c>
      <c r="F55" s="26">
        <v>1400000000</v>
      </c>
      <c r="G55" s="26">
        <v>0</v>
      </c>
      <c r="H55" s="26">
        <v>0</v>
      </c>
      <c r="I55" s="26">
        <f>SUM(D55:H55)</f>
        <v>1508738339</v>
      </c>
      <c r="J55" s="18">
        <f>I55/I82</f>
        <v>0.0013644231446713635</v>
      </c>
    </row>
    <row r="56" spans="1:10" ht="14.25" outlineLevel="2">
      <c r="A56" s="15" t="s">
        <v>60</v>
      </c>
      <c r="B56" s="15" t="s">
        <v>99</v>
      </c>
      <c r="C56" s="16" t="s">
        <v>100</v>
      </c>
      <c r="D56" s="26">
        <v>7941234195</v>
      </c>
      <c r="E56" s="26">
        <v>4132250706</v>
      </c>
      <c r="F56" s="26">
        <v>7572444501</v>
      </c>
      <c r="G56" s="26">
        <v>0</v>
      </c>
      <c r="H56" s="26">
        <v>0</v>
      </c>
      <c r="I56" s="26">
        <f>SUM(D56:H56)</f>
        <v>19645929402</v>
      </c>
      <c r="J56" s="18">
        <f>I56/I82</f>
        <v>0.017766739322363334</v>
      </c>
    </row>
    <row r="57" spans="1:10" ht="14.25" outlineLevel="2">
      <c r="A57" s="15" t="s">
        <v>60</v>
      </c>
      <c r="B57" s="15" t="s">
        <v>101</v>
      </c>
      <c r="C57" s="16" t="s">
        <v>102</v>
      </c>
      <c r="D57" s="26">
        <v>0</v>
      </c>
      <c r="E57" s="26">
        <v>1352517394</v>
      </c>
      <c r="F57" s="26">
        <v>5188671846</v>
      </c>
      <c r="G57" s="26">
        <v>0</v>
      </c>
      <c r="H57" s="26">
        <v>0</v>
      </c>
      <c r="I57" s="26">
        <f>SUM(D57:H57)</f>
        <v>6541189240</v>
      </c>
      <c r="J57" s="18">
        <f>I57/I82</f>
        <v>0.005915505533349668</v>
      </c>
    </row>
    <row r="58" spans="1:10" ht="14.25" outlineLevel="2">
      <c r="A58" s="15" t="s">
        <v>60</v>
      </c>
      <c r="B58" s="15" t="s">
        <v>103</v>
      </c>
      <c r="C58" s="16" t="s">
        <v>104</v>
      </c>
      <c r="D58" s="26">
        <v>0</v>
      </c>
      <c r="E58" s="26">
        <v>500025420</v>
      </c>
      <c r="F58" s="26">
        <v>1519412592</v>
      </c>
      <c r="G58" s="26">
        <v>0</v>
      </c>
      <c r="H58" s="26">
        <v>0</v>
      </c>
      <c r="I58" s="26">
        <f>SUM(D58:H58)</f>
        <v>2019438012</v>
      </c>
      <c r="J58" s="18">
        <f>I58/I82</f>
        <v>0.0018262729139820228</v>
      </c>
    </row>
    <row r="59" spans="1:10" ht="14.25" outlineLevel="2">
      <c r="A59" s="15" t="s">
        <v>60</v>
      </c>
      <c r="B59" s="15" t="s">
        <v>47</v>
      </c>
      <c r="C59" s="16" t="s">
        <v>48</v>
      </c>
      <c r="D59" s="26">
        <v>0</v>
      </c>
      <c r="E59" s="26">
        <v>250000000</v>
      </c>
      <c r="F59" s="26">
        <v>850000000</v>
      </c>
      <c r="G59" s="26">
        <v>0</v>
      </c>
      <c r="H59" s="26">
        <v>0</v>
      </c>
      <c r="I59" s="26">
        <f>SUM(D59:H59)</f>
        <v>1100000000</v>
      </c>
      <c r="J59" s="18">
        <f>I59/I82</f>
        <v>0.0009947818122877966</v>
      </c>
    </row>
    <row r="60" spans="1:10" ht="14.25" outlineLevel="2">
      <c r="A60" s="15" t="s">
        <v>60</v>
      </c>
      <c r="B60" s="15" t="s">
        <v>105</v>
      </c>
      <c r="C60" s="16" t="s">
        <v>106</v>
      </c>
      <c r="D60" s="26">
        <v>0</v>
      </c>
      <c r="E60" s="26">
        <v>500000000</v>
      </c>
      <c r="F60" s="26">
        <v>502567473</v>
      </c>
      <c r="G60" s="26">
        <v>0</v>
      </c>
      <c r="H60" s="26">
        <v>0</v>
      </c>
      <c r="I60" s="26">
        <f>SUM(D60:H60)</f>
        <v>1002567473</v>
      </c>
      <c r="J60" s="18">
        <f>I60/I82</f>
        <v>0.0009066689888470331</v>
      </c>
    </row>
    <row r="61" spans="1:10" ht="14.25" outlineLevel="2">
      <c r="A61" s="15" t="s">
        <v>60</v>
      </c>
      <c r="B61" s="15" t="s">
        <v>107</v>
      </c>
      <c r="C61" s="16" t="s">
        <v>108</v>
      </c>
      <c r="D61" s="26">
        <v>0</v>
      </c>
      <c r="E61" s="26">
        <v>906956282</v>
      </c>
      <c r="F61" s="26">
        <v>4510280195</v>
      </c>
      <c r="G61" s="26">
        <v>0</v>
      </c>
      <c r="H61" s="26">
        <v>0</v>
      </c>
      <c r="I61" s="26">
        <f>SUM(D61:H61)</f>
        <v>5417236477</v>
      </c>
      <c r="J61" s="18">
        <f>I61/I82</f>
        <v>0.004899062109256017</v>
      </c>
    </row>
    <row r="62" spans="1:10" ht="14.25" outlineLevel="2">
      <c r="A62" s="15" t="s">
        <v>60</v>
      </c>
      <c r="B62" s="15" t="s">
        <v>49</v>
      </c>
      <c r="C62" s="16" t="s">
        <v>50</v>
      </c>
      <c r="D62" s="26">
        <v>7471828</v>
      </c>
      <c r="E62" s="26">
        <v>0</v>
      </c>
      <c r="F62" s="26">
        <v>7580000000</v>
      </c>
      <c r="G62" s="26">
        <v>0</v>
      </c>
      <c r="H62" s="26">
        <v>0</v>
      </c>
      <c r="I62" s="26">
        <f>SUM(D62:H62)</f>
        <v>7587471828</v>
      </c>
      <c r="J62" s="18">
        <f>I62/I82</f>
        <v>0.006861708159764036</v>
      </c>
    </row>
    <row r="63" spans="1:10" ht="14.25" outlineLevel="2">
      <c r="A63" s="15" t="s">
        <v>60</v>
      </c>
      <c r="B63" s="15" t="s">
        <v>109</v>
      </c>
      <c r="C63" s="16" t="s">
        <v>110</v>
      </c>
      <c r="D63" s="26">
        <v>0</v>
      </c>
      <c r="E63" s="26">
        <v>100000000</v>
      </c>
      <c r="F63" s="26">
        <v>0</v>
      </c>
      <c r="G63" s="26">
        <v>0</v>
      </c>
      <c r="H63" s="26">
        <v>0</v>
      </c>
      <c r="I63" s="26">
        <f>SUM(D63:H63)</f>
        <v>100000000</v>
      </c>
      <c r="J63" s="18">
        <f>I63/I82</f>
        <v>9.04347102079815E-05</v>
      </c>
    </row>
    <row r="64" spans="1:10" ht="14.25" outlineLevel="2">
      <c r="A64" s="15" t="s">
        <v>60</v>
      </c>
      <c r="B64" s="15" t="s">
        <v>111</v>
      </c>
      <c r="C64" s="16" t="s">
        <v>112</v>
      </c>
      <c r="D64" s="26">
        <v>0</v>
      </c>
      <c r="E64" s="26">
        <v>50534478</v>
      </c>
      <c r="F64" s="26">
        <v>0</v>
      </c>
      <c r="G64" s="26">
        <v>0</v>
      </c>
      <c r="H64" s="26">
        <v>0</v>
      </c>
      <c r="I64" s="26">
        <f>SUM(D64:H64)</f>
        <v>50534478</v>
      </c>
      <c r="J64" s="18">
        <f>I64/I82</f>
        <v>4.5700708734416166E-05</v>
      </c>
    </row>
    <row r="65" spans="1:10" ht="14.25" outlineLevel="2">
      <c r="A65" s="15" t="s">
        <v>60</v>
      </c>
      <c r="B65" s="15" t="s">
        <v>113</v>
      </c>
      <c r="C65" s="16" t="s">
        <v>114</v>
      </c>
      <c r="D65" s="26">
        <v>0</v>
      </c>
      <c r="E65" s="26">
        <v>400013706</v>
      </c>
      <c r="F65" s="26">
        <v>1450219390</v>
      </c>
      <c r="G65" s="26">
        <v>0</v>
      </c>
      <c r="H65" s="26">
        <v>0</v>
      </c>
      <c r="I65" s="26">
        <f>SUM(D65:H65)</f>
        <v>1850233096</v>
      </c>
      <c r="J65" s="18">
        <f>I65/I82</f>
        <v>0.0016732529385397642</v>
      </c>
    </row>
    <row r="66" spans="1:10" ht="14.25" outlineLevel="2">
      <c r="A66" s="15" t="s">
        <v>60</v>
      </c>
      <c r="B66" s="15" t="s">
        <v>115</v>
      </c>
      <c r="C66" s="16" t="s">
        <v>116</v>
      </c>
      <c r="D66" s="26">
        <v>23420758766</v>
      </c>
      <c r="E66" s="26">
        <v>3337017371</v>
      </c>
      <c r="F66" s="26">
        <v>7456350236</v>
      </c>
      <c r="G66" s="26">
        <v>0</v>
      </c>
      <c r="H66" s="26">
        <v>0</v>
      </c>
      <c r="I66" s="26">
        <f>SUM(D66:H66)</f>
        <v>34214126373</v>
      </c>
      <c r="J66" s="18">
        <f>I66/I82</f>
        <v>0.030941446035615123</v>
      </c>
    </row>
    <row r="67" spans="1:10" ht="14.25" outlineLevel="2">
      <c r="A67" s="15" t="s">
        <v>60</v>
      </c>
      <c r="B67" s="15" t="s">
        <v>117</v>
      </c>
      <c r="C67" s="16" t="s">
        <v>118</v>
      </c>
      <c r="D67" s="26">
        <v>86029437429</v>
      </c>
      <c r="E67" s="26">
        <v>12022006646</v>
      </c>
      <c r="F67" s="26">
        <v>27895579746</v>
      </c>
      <c r="G67" s="26">
        <v>0</v>
      </c>
      <c r="H67" s="26">
        <v>0</v>
      </c>
      <c r="I67" s="26">
        <f>SUM(D67:H67)</f>
        <v>125947023821</v>
      </c>
      <c r="J67" s="18">
        <f>I67/I82</f>
        <v>0.11389982600809878</v>
      </c>
    </row>
    <row r="68" spans="1:10" ht="14.25" outlineLevel="2">
      <c r="A68" s="15" t="s">
        <v>60</v>
      </c>
      <c r="B68" s="15" t="s">
        <v>119</v>
      </c>
      <c r="C68" s="16" t="s">
        <v>120</v>
      </c>
      <c r="D68" s="26">
        <v>0</v>
      </c>
      <c r="E68" s="26">
        <v>0</v>
      </c>
      <c r="F68" s="26">
        <v>801071985</v>
      </c>
      <c r="G68" s="26">
        <v>0</v>
      </c>
      <c r="H68" s="26">
        <v>0</v>
      </c>
      <c r="I68" s="26">
        <f>SUM(D68:H68)</f>
        <v>801071985</v>
      </c>
      <c r="J68" s="18">
        <f>I68/I82</f>
        <v>0.000724447128192075</v>
      </c>
    </row>
    <row r="69" spans="1:10" ht="14.25" outlineLevel="2">
      <c r="A69" s="15" t="s">
        <v>60</v>
      </c>
      <c r="B69" s="15" t="s">
        <v>121</v>
      </c>
      <c r="C69" s="16" t="s">
        <v>122</v>
      </c>
      <c r="D69" s="26">
        <v>0</v>
      </c>
      <c r="E69" s="26">
        <v>0</v>
      </c>
      <c r="F69" s="26">
        <v>400000000</v>
      </c>
      <c r="G69" s="26">
        <v>0</v>
      </c>
      <c r="H69" s="26">
        <v>0</v>
      </c>
      <c r="I69" s="26">
        <f>SUM(D69:H69)</f>
        <v>400000000</v>
      </c>
      <c r="J69" s="18">
        <f>I69/I82</f>
        <v>0.000361738840831926</v>
      </c>
    </row>
    <row r="70" spans="1:10" ht="14.25" outlineLevel="2">
      <c r="A70" s="15" t="s">
        <v>60</v>
      </c>
      <c r="B70" s="15" t="s">
        <v>123</v>
      </c>
      <c r="C70" s="16" t="s">
        <v>124</v>
      </c>
      <c r="D70" s="26">
        <v>43046348454</v>
      </c>
      <c r="E70" s="26">
        <v>8528661883</v>
      </c>
      <c r="F70" s="26">
        <v>15338007371</v>
      </c>
      <c r="G70" s="26">
        <v>0</v>
      </c>
      <c r="H70" s="26">
        <v>0</v>
      </c>
      <c r="I70" s="26">
        <f>SUM(D70:H70)</f>
        <v>66913017708</v>
      </c>
      <c r="J70" s="18">
        <f>I70/I82</f>
        <v>0.060512593655645146</v>
      </c>
    </row>
    <row r="71" spans="1:10" ht="14.25" outlineLevel="2">
      <c r="A71" s="15" t="s">
        <v>60</v>
      </c>
      <c r="B71" s="15" t="s">
        <v>125</v>
      </c>
      <c r="C71" s="16" t="s">
        <v>126</v>
      </c>
      <c r="D71" s="26">
        <v>29320429604</v>
      </c>
      <c r="E71" s="26">
        <v>0</v>
      </c>
      <c r="F71" s="26">
        <v>900000000</v>
      </c>
      <c r="G71" s="26">
        <v>0</v>
      </c>
      <c r="H71" s="26">
        <v>0</v>
      </c>
      <c r="I71" s="26">
        <f>SUM(D71:H71)</f>
        <v>30220429604</v>
      </c>
      <c r="J71" s="18">
        <f>I71/I82</f>
        <v>0.027329757935984453</v>
      </c>
    </row>
    <row r="72" spans="1:10" ht="14.25" outlineLevel="2">
      <c r="A72" s="15" t="s">
        <v>60</v>
      </c>
      <c r="B72" s="15" t="s">
        <v>127</v>
      </c>
      <c r="C72" s="16" t="s">
        <v>128</v>
      </c>
      <c r="D72" s="26">
        <v>0</v>
      </c>
      <c r="E72" s="26">
        <v>200034412</v>
      </c>
      <c r="F72" s="26">
        <v>4601340660</v>
      </c>
      <c r="G72" s="26">
        <v>0</v>
      </c>
      <c r="H72" s="26">
        <v>0</v>
      </c>
      <c r="I72" s="26">
        <f>SUM(D72:H72)</f>
        <v>4801375072</v>
      </c>
      <c r="J72" s="18">
        <f>I72/I82</f>
        <v>0.004342109632361463</v>
      </c>
    </row>
    <row r="73" spans="1:10" ht="14.25" outlineLevel="2">
      <c r="A73" s="15" t="s">
        <v>60</v>
      </c>
      <c r="B73" s="15" t="s">
        <v>129</v>
      </c>
      <c r="C73" s="16" t="s">
        <v>130</v>
      </c>
      <c r="D73" s="26">
        <v>32743304371</v>
      </c>
      <c r="E73" s="26">
        <v>0</v>
      </c>
      <c r="F73" s="26">
        <v>0</v>
      </c>
      <c r="G73" s="26">
        <v>0</v>
      </c>
      <c r="H73" s="26">
        <v>0</v>
      </c>
      <c r="I73" s="26">
        <f>SUM(D73:H73)</f>
        <v>32743304371</v>
      </c>
      <c r="J73" s="18">
        <f>I73/I82</f>
        <v>0.02961131242043119</v>
      </c>
    </row>
    <row r="74" spans="1:10" ht="14.25" outlineLevel="2">
      <c r="A74" s="15" t="s">
        <v>60</v>
      </c>
      <c r="B74" s="15" t="s">
        <v>131</v>
      </c>
      <c r="C74" s="16" t="s">
        <v>132</v>
      </c>
      <c r="D74" s="26">
        <v>0</v>
      </c>
      <c r="E74" s="26">
        <v>0</v>
      </c>
      <c r="F74" s="26">
        <v>409794833</v>
      </c>
      <c r="G74" s="26">
        <v>0</v>
      </c>
      <c r="H74" s="26">
        <v>0</v>
      </c>
      <c r="I74" s="26">
        <f>SUM(D74:H74)</f>
        <v>409794833</v>
      </c>
      <c r="J74" s="18">
        <f>I74/I82</f>
        <v>0.00037059676967083173</v>
      </c>
    </row>
    <row r="75" spans="1:10" ht="14.25" outlineLevel="2">
      <c r="A75" s="15" t="s">
        <v>60</v>
      </c>
      <c r="B75" s="15" t="s">
        <v>133</v>
      </c>
      <c r="C75" s="16" t="s">
        <v>134</v>
      </c>
      <c r="D75" s="26">
        <v>14527397873</v>
      </c>
      <c r="E75" s="26">
        <v>990000000</v>
      </c>
      <c r="F75" s="26">
        <v>2612308391</v>
      </c>
      <c r="G75" s="26">
        <v>0</v>
      </c>
      <c r="H75" s="26">
        <v>0</v>
      </c>
      <c r="I75" s="26">
        <f>SUM(D75:H75)</f>
        <v>18129706264</v>
      </c>
      <c r="J75" s="18">
        <f>I75/I82</f>
        <v>0.01639554732140667</v>
      </c>
    </row>
    <row r="76" spans="1:10" ht="14.25" outlineLevel="2">
      <c r="A76" s="15" t="s">
        <v>60</v>
      </c>
      <c r="B76" s="15" t="s">
        <v>51</v>
      </c>
      <c r="C76" s="16" t="s">
        <v>52</v>
      </c>
      <c r="D76" s="26">
        <v>5199070722</v>
      </c>
      <c r="E76" s="26">
        <v>4190382658</v>
      </c>
      <c r="F76" s="26">
        <v>28180593157</v>
      </c>
      <c r="G76" s="26">
        <v>0</v>
      </c>
      <c r="H76" s="26">
        <v>0</v>
      </c>
      <c r="I76" s="26">
        <f>SUM(D76:H76)</f>
        <v>37570046537</v>
      </c>
      <c r="J76" s="18">
        <f>I76/I82</f>
        <v>0.03397636271073974</v>
      </c>
    </row>
    <row r="77" spans="1:10" ht="14.25" outlineLevel="2">
      <c r="A77" s="15" t="s">
        <v>60</v>
      </c>
      <c r="B77" s="15" t="s">
        <v>53</v>
      </c>
      <c r="C77" s="16" t="s">
        <v>54</v>
      </c>
      <c r="D77" s="26">
        <v>82205155159</v>
      </c>
      <c r="E77" s="26">
        <v>12943670011</v>
      </c>
      <c r="F77" s="26">
        <v>30419555516</v>
      </c>
      <c r="G77" s="26">
        <v>0</v>
      </c>
      <c r="H77" s="26">
        <v>0</v>
      </c>
      <c r="I77" s="26">
        <f>SUM(D77:H77)</f>
        <v>125568380686</v>
      </c>
      <c r="J77" s="18">
        <f>I77/I82</f>
        <v>0.11355740118623911</v>
      </c>
    </row>
    <row r="78" spans="1:10" ht="14.25" outlineLevel="2">
      <c r="A78" s="15" t="s">
        <v>60</v>
      </c>
      <c r="B78" s="15" t="s">
        <v>135</v>
      </c>
      <c r="C78" s="16" t="s">
        <v>136</v>
      </c>
      <c r="D78" s="26">
        <v>16453233237</v>
      </c>
      <c r="E78" s="26">
        <v>4700000000</v>
      </c>
      <c r="F78" s="26">
        <v>13122230616</v>
      </c>
      <c r="G78" s="26">
        <v>0</v>
      </c>
      <c r="H78" s="26">
        <v>0</v>
      </c>
      <c r="I78" s="26">
        <f>SUM(D78:H78)</f>
        <v>34275463853</v>
      </c>
      <c r="J78" s="18">
        <f>I78/I82</f>
        <v>0.030996916407902</v>
      </c>
    </row>
    <row r="79" spans="1:10" ht="14.25" outlineLevel="2">
      <c r="A79" s="15" t="s">
        <v>60</v>
      </c>
      <c r="B79" s="15" t="s">
        <v>137</v>
      </c>
      <c r="C79" s="16" t="s">
        <v>138</v>
      </c>
      <c r="D79" s="26">
        <v>29797166367</v>
      </c>
      <c r="E79" s="26">
        <v>2353320014</v>
      </c>
      <c r="F79" s="26">
        <v>16930400923</v>
      </c>
      <c r="G79" s="26">
        <v>0</v>
      </c>
      <c r="H79" s="26">
        <v>0</v>
      </c>
      <c r="I79" s="26">
        <f>SUM(D79:H79)</f>
        <v>49080887304</v>
      </c>
      <c r="J79" s="18">
        <f>I79/I82</f>
        <v>0.044386158200878385</v>
      </c>
    </row>
    <row r="80" spans="1:10" ht="14.25" outlineLevel="2">
      <c r="A80" s="15" t="s">
        <v>60</v>
      </c>
      <c r="B80" s="15" t="s">
        <v>55</v>
      </c>
      <c r="C80" s="16" t="s">
        <v>56</v>
      </c>
      <c r="D80" s="26">
        <v>58961373811</v>
      </c>
      <c r="E80" s="26">
        <v>13153119528</v>
      </c>
      <c r="F80" s="26">
        <v>55452039864</v>
      </c>
      <c r="G80" s="26">
        <v>0</v>
      </c>
      <c r="H80" s="26">
        <v>0</v>
      </c>
      <c r="I80" s="26">
        <f>SUM(D80:H80)</f>
        <v>127566533203</v>
      </c>
      <c r="J80" s="18">
        <f>I80/I82</f>
        <v>0.11536442462450155</v>
      </c>
    </row>
    <row r="81" spans="1:10" ht="14.25" outlineLevel="2">
      <c r="A81" s="15" t="s">
        <v>60</v>
      </c>
      <c r="B81" s="15" t="s">
        <v>21</v>
      </c>
      <c r="C81" s="16" t="s">
        <v>22</v>
      </c>
      <c r="D81" s="26">
        <v>63179258705</v>
      </c>
      <c r="E81" s="26">
        <v>3349537379</v>
      </c>
      <c r="F81" s="26">
        <v>5609863667</v>
      </c>
      <c r="G81" s="26">
        <v>0</v>
      </c>
      <c r="H81" s="26">
        <v>0</v>
      </c>
      <c r="I81" s="26">
        <f>SUM(D81:H81)</f>
        <v>72138659751</v>
      </c>
      <c r="J81" s="18">
        <f>I81/I82</f>
        <v>0.06523838789373863</v>
      </c>
    </row>
    <row r="82" spans="1:10" s="24" customFormat="1" ht="49.5" customHeight="1" outlineLevel="1">
      <c r="A82" s="25" t="s">
        <v>139</v>
      </c>
      <c r="B82" s="20"/>
      <c r="C82" s="21"/>
      <c r="D82" s="27">
        <f>SUBTOTAL(9,D27:D81)</f>
        <v>659278282739</v>
      </c>
      <c r="E82" s="27">
        <f>SUBTOTAL(9,E27:E81)</f>
        <v>91429854460</v>
      </c>
      <c r="F82" s="27">
        <f>SUBTOTAL(9,F27:F81)</f>
        <v>355061978833</v>
      </c>
      <c r="G82" s="27">
        <f>SUBTOTAL(9,G27:G81)</f>
        <v>0</v>
      </c>
      <c r="H82" s="27">
        <f>SUBTOTAL(9,H27:H81)</f>
        <v>0</v>
      </c>
      <c r="I82" s="27">
        <f>SUBTOTAL(9,I27:I81)</f>
        <v>1105770116032</v>
      </c>
      <c r="J82" s="23">
        <f>SUBTOTAL(9,J27:J81)</f>
        <v>1.0000000000000004</v>
      </c>
    </row>
    <row r="83" spans="1:10" ht="14.25" outlineLevel="2">
      <c r="A83" s="15" t="s">
        <v>140</v>
      </c>
      <c r="B83" s="15" t="s">
        <v>25</v>
      </c>
      <c r="C83" s="16" t="s">
        <v>26</v>
      </c>
      <c r="D83" s="17">
        <v>0</v>
      </c>
      <c r="E83" s="17">
        <v>0</v>
      </c>
      <c r="F83" s="17">
        <v>0</v>
      </c>
      <c r="G83" s="17">
        <v>0</v>
      </c>
      <c r="H83" s="17">
        <v>2969960000</v>
      </c>
      <c r="I83" s="17">
        <f>SUM(D83:H83)</f>
        <v>2969960000</v>
      </c>
      <c r="J83" s="18">
        <f>I83/I107</f>
        <v>0.17828584612029413</v>
      </c>
    </row>
    <row r="84" spans="1:10" ht="14.25" outlineLevel="2">
      <c r="A84" s="15" t="s">
        <v>140</v>
      </c>
      <c r="B84" s="15" t="s">
        <v>63</v>
      </c>
      <c r="C84" s="16" t="s">
        <v>64</v>
      </c>
      <c r="D84" s="17">
        <v>0</v>
      </c>
      <c r="E84" s="17">
        <v>0</v>
      </c>
      <c r="F84" s="17">
        <v>0</v>
      </c>
      <c r="G84" s="17">
        <v>0</v>
      </c>
      <c r="H84" s="17">
        <v>345000000</v>
      </c>
      <c r="I84" s="17">
        <f>SUM(D84:H84)</f>
        <v>345000000</v>
      </c>
      <c r="J84" s="18">
        <f>I84/I107</f>
        <v>0.020710250950013293</v>
      </c>
    </row>
    <row r="85" spans="1:10" ht="14.25" outlineLevel="2">
      <c r="A85" s="15" t="s">
        <v>140</v>
      </c>
      <c r="B85" s="15" t="s">
        <v>27</v>
      </c>
      <c r="C85" s="16" t="s">
        <v>28</v>
      </c>
      <c r="D85" s="17">
        <v>0</v>
      </c>
      <c r="E85" s="17">
        <v>0</v>
      </c>
      <c r="F85" s="17">
        <v>0</v>
      </c>
      <c r="G85" s="17">
        <v>0</v>
      </c>
      <c r="H85" s="17">
        <v>531000000</v>
      </c>
      <c r="I85" s="17">
        <f>SUM(D85:H85)</f>
        <v>531000000</v>
      </c>
      <c r="J85" s="18">
        <f>I85/I107</f>
        <v>0.03187577754915089</v>
      </c>
    </row>
    <row r="86" spans="1:10" ht="14.25" outlineLevel="2">
      <c r="A86" s="15" t="s">
        <v>140</v>
      </c>
      <c r="B86" s="15" t="s">
        <v>29</v>
      </c>
      <c r="C86" s="16" t="s">
        <v>30</v>
      </c>
      <c r="D86" s="17">
        <v>0</v>
      </c>
      <c r="E86" s="17">
        <v>0</v>
      </c>
      <c r="F86" s="17">
        <v>0</v>
      </c>
      <c r="G86" s="17">
        <v>0</v>
      </c>
      <c r="H86" s="17">
        <v>57148425</v>
      </c>
      <c r="I86" s="17">
        <f>SUM(D86:H86)</f>
        <v>57148425</v>
      </c>
      <c r="J86" s="18">
        <f>I86/I107</f>
        <v>0.0034306035453565606</v>
      </c>
    </row>
    <row r="87" spans="1:10" ht="14.25" outlineLevel="2">
      <c r="A87" s="15" t="s">
        <v>140</v>
      </c>
      <c r="B87" s="15" t="s">
        <v>31</v>
      </c>
      <c r="C87" s="16" t="s">
        <v>32</v>
      </c>
      <c r="D87" s="17">
        <v>0</v>
      </c>
      <c r="E87" s="17">
        <v>0</v>
      </c>
      <c r="F87" s="17">
        <v>0</v>
      </c>
      <c r="G87" s="17">
        <v>0</v>
      </c>
      <c r="H87" s="17">
        <v>2435000000</v>
      </c>
      <c r="I87" s="17">
        <f>SUM(D87:H87)</f>
        <v>2435000000</v>
      </c>
      <c r="J87" s="18">
        <f>I87/I107</f>
        <v>0.14617235090806482</v>
      </c>
    </row>
    <row r="88" spans="1:10" ht="14.25" outlineLevel="2">
      <c r="A88" s="15" t="s">
        <v>140</v>
      </c>
      <c r="B88" s="15" t="s">
        <v>33</v>
      </c>
      <c r="C88" s="16" t="s">
        <v>34</v>
      </c>
      <c r="D88" s="17">
        <v>0</v>
      </c>
      <c r="E88" s="17">
        <v>0</v>
      </c>
      <c r="F88" s="17">
        <v>0</v>
      </c>
      <c r="G88" s="17">
        <v>0</v>
      </c>
      <c r="H88" s="17">
        <v>500000000</v>
      </c>
      <c r="I88" s="17">
        <f>SUM(D88:H88)</f>
        <v>500000000</v>
      </c>
      <c r="J88" s="18">
        <f>I88/I107</f>
        <v>0.03001485644929463</v>
      </c>
    </row>
    <row r="89" spans="1:10" ht="14.25" outlineLevel="2">
      <c r="A89" s="15" t="s">
        <v>140</v>
      </c>
      <c r="B89" s="15" t="s">
        <v>35</v>
      </c>
      <c r="C89" s="16" t="s">
        <v>36</v>
      </c>
      <c r="D89" s="17">
        <v>0</v>
      </c>
      <c r="E89" s="17">
        <v>0</v>
      </c>
      <c r="F89" s="17">
        <v>0</v>
      </c>
      <c r="G89" s="17">
        <v>0</v>
      </c>
      <c r="H89" s="17">
        <v>1485000000</v>
      </c>
      <c r="I89" s="17">
        <f>SUM(D89:H89)</f>
        <v>1485000000</v>
      </c>
      <c r="J89" s="18">
        <f>I89/I107</f>
        <v>0.08914412365440505</v>
      </c>
    </row>
    <row r="90" spans="1:10" ht="14.25" outlineLevel="2">
      <c r="A90" s="15" t="s">
        <v>140</v>
      </c>
      <c r="B90" s="15" t="s">
        <v>37</v>
      </c>
      <c r="C90" s="16" t="s">
        <v>38</v>
      </c>
      <c r="D90" s="17">
        <v>0</v>
      </c>
      <c r="E90" s="17">
        <v>0</v>
      </c>
      <c r="F90" s="17">
        <v>0</v>
      </c>
      <c r="G90" s="17">
        <v>0</v>
      </c>
      <c r="H90" s="17">
        <v>90000000</v>
      </c>
      <c r="I90" s="17">
        <f>SUM(D90:H90)</f>
        <v>90000000</v>
      </c>
      <c r="J90" s="18">
        <f>I90/I107</f>
        <v>0.005402674160873033</v>
      </c>
    </row>
    <row r="91" spans="1:10" ht="14.25" outlineLevel="2">
      <c r="A91" s="15" t="s">
        <v>140</v>
      </c>
      <c r="B91" s="15" t="s">
        <v>141</v>
      </c>
      <c r="C91" s="16" t="s">
        <v>142</v>
      </c>
      <c r="D91" s="17">
        <v>0</v>
      </c>
      <c r="E91" s="17">
        <v>0</v>
      </c>
      <c r="F91" s="17">
        <v>0</v>
      </c>
      <c r="G91" s="17">
        <v>0</v>
      </c>
      <c r="H91" s="17">
        <v>50000000</v>
      </c>
      <c r="I91" s="17">
        <f>SUM(D91:H91)</f>
        <v>50000000</v>
      </c>
      <c r="J91" s="18">
        <f>I91/I107</f>
        <v>0.0030014856449294626</v>
      </c>
    </row>
    <row r="92" spans="1:10" ht="14.25" outlineLevel="2">
      <c r="A92" s="15" t="s">
        <v>140</v>
      </c>
      <c r="B92" s="15" t="s">
        <v>39</v>
      </c>
      <c r="C92" s="16" t="s">
        <v>40</v>
      </c>
      <c r="D92" s="17">
        <v>0</v>
      </c>
      <c r="E92" s="17">
        <v>0</v>
      </c>
      <c r="F92" s="17">
        <v>0</v>
      </c>
      <c r="G92" s="17">
        <v>0</v>
      </c>
      <c r="H92" s="17">
        <v>2004719</v>
      </c>
      <c r="I92" s="17">
        <f>SUM(D92:H92)</f>
        <v>2004719</v>
      </c>
      <c r="J92" s="18">
        <f>I92/I107</f>
        <v>0.00012034270601234695</v>
      </c>
    </row>
    <row r="93" spans="1:10" ht="14.25" outlineLevel="2">
      <c r="A93" s="15" t="s">
        <v>140</v>
      </c>
      <c r="B93" s="15" t="s">
        <v>43</v>
      </c>
      <c r="C93" s="16" t="s">
        <v>44</v>
      </c>
      <c r="D93" s="17">
        <v>0</v>
      </c>
      <c r="E93" s="17">
        <v>0</v>
      </c>
      <c r="F93" s="17">
        <v>0</v>
      </c>
      <c r="G93" s="17">
        <v>0</v>
      </c>
      <c r="H93" s="17">
        <v>170000000</v>
      </c>
      <c r="I93" s="17">
        <f>SUM(D93:H93)</f>
        <v>170000000</v>
      </c>
      <c r="J93" s="18">
        <f>I93/I107</f>
        <v>0.010205051192760174</v>
      </c>
    </row>
    <row r="94" spans="1:10" ht="14.25" outlineLevel="2">
      <c r="A94" s="15" t="s">
        <v>140</v>
      </c>
      <c r="B94" s="15" t="s">
        <v>97</v>
      </c>
      <c r="C94" s="16" t="s">
        <v>98</v>
      </c>
      <c r="D94" s="17">
        <v>0</v>
      </c>
      <c r="E94" s="17">
        <v>0</v>
      </c>
      <c r="F94" s="17">
        <v>0</v>
      </c>
      <c r="G94" s="17">
        <v>0</v>
      </c>
      <c r="H94" s="17">
        <v>20000000</v>
      </c>
      <c r="I94" s="17">
        <f>SUM(D94:H94)</f>
        <v>20000000</v>
      </c>
      <c r="J94" s="18">
        <f>I94/I107</f>
        <v>0.0012005942579717851</v>
      </c>
    </row>
    <row r="95" spans="1:10" ht="14.25" outlineLevel="2">
      <c r="A95" s="15" t="s">
        <v>140</v>
      </c>
      <c r="B95" s="15" t="s">
        <v>99</v>
      </c>
      <c r="C95" s="16" t="s">
        <v>100</v>
      </c>
      <c r="D95" s="17">
        <v>0</v>
      </c>
      <c r="E95" s="17">
        <v>0</v>
      </c>
      <c r="F95" s="17">
        <v>0</v>
      </c>
      <c r="G95" s="17">
        <v>0</v>
      </c>
      <c r="H95" s="17">
        <v>10000000</v>
      </c>
      <c r="I95" s="17">
        <f>SUM(D95:H95)</f>
        <v>10000000</v>
      </c>
      <c r="J95" s="18">
        <f>I95/I107</f>
        <v>0.0006002971289858926</v>
      </c>
    </row>
    <row r="96" spans="1:10" ht="14.25" outlineLevel="2">
      <c r="A96" s="15" t="s">
        <v>140</v>
      </c>
      <c r="B96" s="15" t="s">
        <v>105</v>
      </c>
      <c r="C96" s="16" t="s">
        <v>106</v>
      </c>
      <c r="D96" s="17">
        <v>0</v>
      </c>
      <c r="E96" s="17">
        <v>0</v>
      </c>
      <c r="F96" s="17">
        <v>0</v>
      </c>
      <c r="G96" s="17">
        <v>0</v>
      </c>
      <c r="H96" s="17">
        <v>10000000</v>
      </c>
      <c r="I96" s="17">
        <f>SUM(D96:H96)</f>
        <v>10000000</v>
      </c>
      <c r="J96" s="18">
        <f>I96/I107</f>
        <v>0.0006002971289858926</v>
      </c>
    </row>
    <row r="97" spans="1:10" ht="14.25" outlineLevel="2">
      <c r="A97" s="15" t="s">
        <v>140</v>
      </c>
      <c r="B97" s="15" t="s">
        <v>49</v>
      </c>
      <c r="C97" s="16" t="s">
        <v>50</v>
      </c>
      <c r="D97" s="17">
        <v>0</v>
      </c>
      <c r="E97" s="17">
        <v>0</v>
      </c>
      <c r="F97" s="17">
        <v>0</v>
      </c>
      <c r="G97" s="17">
        <v>0</v>
      </c>
      <c r="H97" s="17">
        <v>950000000</v>
      </c>
      <c r="I97" s="17">
        <f>SUM(D97:H97)</f>
        <v>950000000</v>
      </c>
      <c r="J97" s="18">
        <f>I97/I107</f>
        <v>0.057028227253659795</v>
      </c>
    </row>
    <row r="98" spans="1:10" ht="14.25" outlineLevel="2">
      <c r="A98" s="15" t="s">
        <v>140</v>
      </c>
      <c r="B98" s="15" t="s">
        <v>115</v>
      </c>
      <c r="C98" s="16" t="s">
        <v>116</v>
      </c>
      <c r="D98" s="17">
        <v>0</v>
      </c>
      <c r="E98" s="17">
        <v>0</v>
      </c>
      <c r="F98" s="17">
        <v>0</v>
      </c>
      <c r="G98" s="17">
        <v>0</v>
      </c>
      <c r="H98" s="17">
        <v>103197412</v>
      </c>
      <c r="I98" s="17">
        <f>SUM(D98:H98)</f>
        <v>103197412</v>
      </c>
      <c r="J98" s="18">
        <f>I98/I107</f>
        <v>0.00619491101423743</v>
      </c>
    </row>
    <row r="99" spans="1:10" ht="14.25" outlineLevel="2">
      <c r="A99" s="15" t="s">
        <v>140</v>
      </c>
      <c r="B99" s="15" t="s">
        <v>117</v>
      </c>
      <c r="C99" s="16" t="s">
        <v>118</v>
      </c>
      <c r="D99" s="17">
        <v>0</v>
      </c>
      <c r="E99" s="17">
        <v>0</v>
      </c>
      <c r="F99" s="17">
        <v>0</v>
      </c>
      <c r="G99" s="17">
        <v>0</v>
      </c>
      <c r="H99" s="17">
        <v>705017950</v>
      </c>
      <c r="I99" s="17">
        <f>SUM(D99:H99)</f>
        <v>705017950</v>
      </c>
      <c r="J99" s="18">
        <f>I99/I107</f>
        <v>0.04232202512685195</v>
      </c>
    </row>
    <row r="100" spans="1:10" ht="14.25" outlineLevel="2">
      <c r="A100" s="15" t="s">
        <v>140</v>
      </c>
      <c r="B100" s="15" t="s">
        <v>127</v>
      </c>
      <c r="C100" s="16" t="s">
        <v>128</v>
      </c>
      <c r="D100" s="17">
        <v>0</v>
      </c>
      <c r="E100" s="17">
        <v>0</v>
      </c>
      <c r="F100" s="17">
        <v>0</v>
      </c>
      <c r="G100" s="17">
        <v>0</v>
      </c>
      <c r="H100" s="17">
        <v>3006531</v>
      </c>
      <c r="I100" s="17">
        <f>SUM(D100:H100)</f>
        <v>3006531</v>
      </c>
      <c r="J100" s="18">
        <f>I100/I107</f>
        <v>0.00018048119275070846</v>
      </c>
    </row>
    <row r="101" spans="1:10" ht="14.25" outlineLevel="2">
      <c r="A101" s="15" t="s">
        <v>140</v>
      </c>
      <c r="B101" s="15" t="s">
        <v>133</v>
      </c>
      <c r="C101" s="16" t="s">
        <v>134</v>
      </c>
      <c r="D101" s="17">
        <v>0</v>
      </c>
      <c r="E101" s="17">
        <v>0</v>
      </c>
      <c r="F101" s="17">
        <v>0</v>
      </c>
      <c r="G101" s="17">
        <v>0</v>
      </c>
      <c r="H101" s="17">
        <v>10000000</v>
      </c>
      <c r="I101" s="17">
        <f>SUM(D101:H101)</f>
        <v>10000000</v>
      </c>
      <c r="J101" s="18">
        <f>I101/I107</f>
        <v>0.0006002971289858926</v>
      </c>
    </row>
    <row r="102" spans="1:10" ht="14.25" outlineLevel="2">
      <c r="A102" s="15" t="s">
        <v>140</v>
      </c>
      <c r="B102" s="15" t="s">
        <v>51</v>
      </c>
      <c r="C102" s="16" t="s">
        <v>52</v>
      </c>
      <c r="D102" s="17">
        <v>0</v>
      </c>
      <c r="E102" s="17">
        <v>0</v>
      </c>
      <c r="F102" s="17">
        <v>0</v>
      </c>
      <c r="G102" s="17">
        <v>0</v>
      </c>
      <c r="H102" s="17">
        <v>549030000</v>
      </c>
      <c r="I102" s="17">
        <f>SUM(D102:H102)</f>
        <v>549030000</v>
      </c>
      <c r="J102" s="18">
        <f>I102/I107</f>
        <v>0.03295811327271246</v>
      </c>
    </row>
    <row r="103" spans="1:10" ht="14.25" outlineLevel="2">
      <c r="A103" s="15" t="s">
        <v>140</v>
      </c>
      <c r="B103" s="15" t="s">
        <v>53</v>
      </c>
      <c r="C103" s="16" t="s">
        <v>54</v>
      </c>
      <c r="D103" s="17">
        <v>0</v>
      </c>
      <c r="E103" s="17">
        <v>0</v>
      </c>
      <c r="F103" s="17">
        <v>0</v>
      </c>
      <c r="G103" s="17">
        <v>0</v>
      </c>
      <c r="H103" s="17">
        <v>2603042132</v>
      </c>
      <c r="I103" s="17">
        <f>SUM(D103:H103)</f>
        <v>2603042132</v>
      </c>
      <c r="J103" s="18">
        <f>I103/I107</f>
        <v>0.15625987184689166</v>
      </c>
    </row>
    <row r="104" spans="1:10" ht="14.25" outlineLevel="2">
      <c r="A104" s="15" t="s">
        <v>140</v>
      </c>
      <c r="B104" s="15" t="s">
        <v>137</v>
      </c>
      <c r="C104" s="16" t="s">
        <v>138</v>
      </c>
      <c r="D104" s="17">
        <v>0</v>
      </c>
      <c r="E104" s="17">
        <v>0</v>
      </c>
      <c r="F104" s="17">
        <v>0</v>
      </c>
      <c r="G104" s="17">
        <v>0</v>
      </c>
      <c r="H104" s="17">
        <v>569000000</v>
      </c>
      <c r="I104" s="17">
        <f>SUM(D104:H104)</f>
        <v>569000000</v>
      </c>
      <c r="J104" s="18">
        <f>I104/I107</f>
        <v>0.03415690663929729</v>
      </c>
    </row>
    <row r="105" spans="1:10" ht="14.25" outlineLevel="2">
      <c r="A105" s="15" t="s">
        <v>140</v>
      </c>
      <c r="B105" s="15" t="s">
        <v>55</v>
      </c>
      <c r="C105" s="16" t="s">
        <v>56</v>
      </c>
      <c r="D105" s="17">
        <v>0</v>
      </c>
      <c r="E105" s="17">
        <v>0</v>
      </c>
      <c r="F105" s="17">
        <v>0</v>
      </c>
      <c r="G105" s="17">
        <v>0</v>
      </c>
      <c r="H105" s="17">
        <v>1491010000</v>
      </c>
      <c r="I105" s="17">
        <f>SUM(D105:H105)</f>
        <v>1491010000</v>
      </c>
      <c r="J105" s="18">
        <f>I105/I107</f>
        <v>0.08950490222892557</v>
      </c>
    </row>
    <row r="106" spans="1:10" ht="14.25" outlineLevel="2">
      <c r="A106" s="15" t="s">
        <v>140</v>
      </c>
      <c r="B106" s="15" t="s">
        <v>21</v>
      </c>
      <c r="C106" s="16" t="s">
        <v>22</v>
      </c>
      <c r="D106" s="17">
        <v>0</v>
      </c>
      <c r="E106" s="17">
        <v>0</v>
      </c>
      <c r="F106" s="17">
        <v>0</v>
      </c>
      <c r="G106" s="17">
        <v>0</v>
      </c>
      <c r="H106" s="17">
        <v>1000000000</v>
      </c>
      <c r="I106" s="17">
        <f>SUM(D106:H106)</f>
        <v>1000000000</v>
      </c>
      <c r="J106" s="18">
        <f>I106/I107</f>
        <v>0.06002971289858926</v>
      </c>
    </row>
    <row r="107" spans="1:10" s="24" customFormat="1" ht="49.5" customHeight="1" outlineLevel="1">
      <c r="A107" s="25" t="s">
        <v>143</v>
      </c>
      <c r="B107" s="20"/>
      <c r="C107" s="21"/>
      <c r="D107" s="22">
        <f>SUBTOTAL(9,D83:D106)</f>
        <v>0</v>
      </c>
      <c r="E107" s="22">
        <f>SUBTOTAL(9,E83:E106)</f>
        <v>0</v>
      </c>
      <c r="F107" s="22">
        <f>SUBTOTAL(9,F83:F106)</f>
        <v>0</v>
      </c>
      <c r="G107" s="22">
        <f>SUBTOTAL(9,G83:G106)</f>
        <v>0</v>
      </c>
      <c r="H107" s="22">
        <f>SUBTOTAL(9,H83:H106)</f>
        <v>16658417169</v>
      </c>
      <c r="I107" s="22">
        <f>SUBTOTAL(9,I83:I106)</f>
        <v>16658417169</v>
      </c>
      <c r="J107" s="23">
        <f>SUBTOTAL(9,J83:J106)</f>
        <v>0.9999999999999999</v>
      </c>
    </row>
    <row r="108" spans="1:10" ht="14.25" outlineLevel="2">
      <c r="A108" s="15" t="s">
        <v>144</v>
      </c>
      <c r="B108" s="15" t="s">
        <v>31</v>
      </c>
      <c r="C108" s="16" t="s">
        <v>32</v>
      </c>
      <c r="D108" s="17">
        <v>0</v>
      </c>
      <c r="E108" s="17">
        <v>0</v>
      </c>
      <c r="F108" s="17">
        <v>0</v>
      </c>
      <c r="G108" s="17">
        <v>0</v>
      </c>
      <c r="H108" s="17">
        <v>130000000</v>
      </c>
      <c r="I108" s="17">
        <f>SUM(D108:H108)</f>
        <v>130000000</v>
      </c>
      <c r="J108" s="18">
        <f>I108/I109</f>
        <v>1</v>
      </c>
    </row>
    <row r="109" spans="1:10" s="24" customFormat="1" ht="49.5" customHeight="1" outlineLevel="1">
      <c r="A109" s="25" t="s">
        <v>145</v>
      </c>
      <c r="B109" s="20"/>
      <c r="C109" s="21"/>
      <c r="D109" s="22">
        <f>SUBTOTAL(9,D108:D108)</f>
        <v>0</v>
      </c>
      <c r="E109" s="22">
        <f>SUBTOTAL(9,E108:E108)</f>
        <v>0</v>
      </c>
      <c r="F109" s="22">
        <f>SUBTOTAL(9,F108:F108)</f>
        <v>0</v>
      </c>
      <c r="G109" s="22">
        <f>SUBTOTAL(9,G108:G108)</f>
        <v>0</v>
      </c>
      <c r="H109" s="22">
        <f>SUBTOTAL(9,H108:H108)</f>
        <v>130000000</v>
      </c>
      <c r="I109" s="22">
        <f>SUBTOTAL(9,I108:I108)</f>
        <v>130000000</v>
      </c>
      <c r="J109" s="23">
        <f>SUBTOTAL(9,J108:J108)</f>
        <v>1</v>
      </c>
    </row>
  </sheetData>
  <sheetProtection/>
  <mergeCells count="2">
    <mergeCell ref="A1:J1"/>
    <mergeCell ref="B3:C3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scale="72" r:id="rId1"/>
  <headerFooter alignWithMargins="0">
    <oddHeader>&amp;L&amp;"新細明體,標準"&amp;8[BDmcs004]&amp;C&amp;"新細明體,粗體"&amp;14 處所營業金額累計月報表－買賣斷&amp;R&amp;"新細明體,標準"&amp;8製表時間：107/07/31  17:51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2018-07-31T09:56:43Z</dcterms:created>
  <dcterms:modified xsi:type="dcterms:W3CDTF">2018-07-31T09:56:45Z</dcterms:modified>
  <cp:category/>
  <cp:version/>
  <cp:contentType/>
  <cp:contentStatus/>
</cp:coreProperties>
</file>