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2" windowHeight="8304" tabRatio="434" activeTab="0"/>
  </bookViews>
  <sheets>
    <sheet name="表4" sheetId="1" r:id="rId1"/>
  </sheets>
  <definedNames>
    <definedName name="_xlnm.Print_Area" localSheetId="0">'表4'!$A$1:$X$94</definedName>
  </definedNames>
  <calcPr fullCalcOnLoad="1"/>
</workbook>
</file>

<file path=xl/comments1.xml><?xml version="1.0" encoding="utf-8"?>
<comments xmlns="http://schemas.openxmlformats.org/spreadsheetml/2006/main">
  <authors>
    <author>林季君</author>
  </authors>
  <commentList>
    <comment ref="U89" authorId="0">
      <text>
        <r>
          <rPr>
            <b/>
            <sz val="9"/>
            <rFont val="細明體"/>
            <family val="3"/>
          </rPr>
          <t>林季君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調整尾差</t>
        </r>
      </text>
    </comment>
  </commentList>
</comments>
</file>

<file path=xl/sharedStrings.xml><?xml version="1.0" encoding="utf-8"?>
<sst xmlns="http://schemas.openxmlformats.org/spreadsheetml/2006/main" count="177" uniqueCount="106">
  <si>
    <t>Unit:NT$Billion</t>
  </si>
  <si>
    <t xml:space="preserve"> 興  櫃  股  票</t>
  </si>
  <si>
    <t>初次登錄</t>
  </si>
  <si>
    <t>減   資</t>
  </si>
  <si>
    <t>終止櫃檯</t>
  </si>
  <si>
    <t xml:space="preserve">Emerging   stock </t>
  </si>
  <si>
    <t>Newly</t>
  </si>
  <si>
    <t xml:space="preserve">Capital  </t>
  </si>
  <si>
    <t xml:space="preserve">    Increased</t>
  </si>
  <si>
    <t>買賣</t>
  </si>
  <si>
    <t>Registered</t>
  </si>
  <si>
    <t xml:space="preserve"> </t>
  </si>
  <si>
    <t>家數</t>
  </si>
  <si>
    <t>櫃檯買賣</t>
  </si>
  <si>
    <t>成長率</t>
  </si>
  <si>
    <t>金額</t>
  </si>
  <si>
    <t>現金增資</t>
  </si>
  <si>
    <t>盈餘轉增資</t>
  </si>
  <si>
    <t>資本公積轉增資</t>
  </si>
  <si>
    <t>合併增資</t>
  </si>
  <si>
    <t>合計數</t>
  </si>
  <si>
    <t xml:space="preserve"> 年</t>
  </si>
  <si>
    <t>Capital</t>
  </si>
  <si>
    <t>Capital  increase</t>
  </si>
  <si>
    <t>others</t>
  </si>
  <si>
    <t xml:space="preserve">Capital </t>
  </si>
  <si>
    <t xml:space="preserve">Total </t>
  </si>
  <si>
    <t>面值</t>
  </si>
  <si>
    <t>市值</t>
  </si>
  <si>
    <t xml:space="preserve">by   Capital </t>
  </si>
  <si>
    <t xml:space="preserve">Increase </t>
  </si>
  <si>
    <t xml:space="preserve"> Registration</t>
  </si>
  <si>
    <t>amount</t>
  </si>
  <si>
    <t>No.</t>
  </si>
  <si>
    <t>Par</t>
  </si>
  <si>
    <t>Growth</t>
  </si>
  <si>
    <t xml:space="preserve">Market </t>
  </si>
  <si>
    <t>Amount</t>
  </si>
  <si>
    <t>by Cash</t>
  </si>
  <si>
    <t xml:space="preserve">   Earnings</t>
  </si>
  <si>
    <t>Surplus</t>
  </si>
  <si>
    <t>by</t>
  </si>
  <si>
    <t xml:space="preserve">of  </t>
  </si>
  <si>
    <t>Year</t>
  </si>
  <si>
    <t>Value</t>
  </si>
  <si>
    <t>Recapitaliz-</t>
  </si>
  <si>
    <t>Acquisition</t>
  </si>
  <si>
    <t>changes</t>
  </si>
  <si>
    <t>(%)</t>
  </si>
  <si>
    <t>ation</t>
  </si>
  <si>
    <t xml:space="preserve"> Dividend</t>
  </si>
  <si>
    <t xml:space="preserve">in </t>
  </si>
  <si>
    <t>capital</t>
  </si>
  <si>
    <r>
      <t>單位：</t>
    </r>
    <r>
      <rPr>
        <sz val="12"/>
        <rFont val="Times New Roman"/>
        <family val="1"/>
      </rPr>
      <t>10</t>
    </r>
    <r>
      <rPr>
        <sz val="12"/>
        <rFont val="華康粗圓體"/>
        <family val="3"/>
      </rPr>
      <t>億元</t>
    </r>
  </si>
  <si>
    <r>
      <t>櫃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檯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買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賣</t>
    </r>
  </si>
  <si>
    <r>
      <t>資</t>
    </r>
    <r>
      <rPr>
        <sz val="11"/>
        <rFont val="Times New Roman"/>
        <family val="1"/>
      </rPr>
      <t xml:space="preserve">    </t>
    </r>
    <r>
      <rPr>
        <sz val="11"/>
        <rFont val="細明體"/>
        <family val="3"/>
      </rPr>
      <t>本</t>
    </r>
  </si>
  <si>
    <r>
      <t>變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動</t>
    </r>
  </si>
  <si>
    <t>四、興櫃股票發行及資本變動統計表(4)</t>
  </si>
  <si>
    <t xml:space="preserve">   Stock Board Companies (4)</t>
  </si>
  <si>
    <r>
      <t xml:space="preserve"> </t>
    </r>
    <r>
      <rPr>
        <sz val="11"/>
        <rFont val="細明體"/>
        <family val="3"/>
      </rPr>
      <t>增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 xml:space="preserve"> 資  股  票 </t>
    </r>
  </si>
  <si>
    <t>Increased</t>
  </si>
  <si>
    <t xml:space="preserve"> Increased  by</t>
  </si>
  <si>
    <t xml:space="preserve"> Rate</t>
  </si>
  <si>
    <t>Capita-</t>
  </si>
  <si>
    <t>lization</t>
  </si>
  <si>
    <r>
      <t>其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他</t>
    </r>
  </si>
  <si>
    <t>Terminated</t>
  </si>
  <si>
    <t>Decreased</t>
  </si>
  <si>
    <t>as   Stock</t>
  </si>
  <si>
    <t xml:space="preserve"> </t>
  </si>
  <si>
    <t>家次</t>
  </si>
  <si>
    <t>家次</t>
  </si>
  <si>
    <t>家數</t>
  </si>
  <si>
    <t>註：1. 興櫃股票市場自91年1月2日起開始交易。</t>
  </si>
  <si>
    <t>Note：1. The Emerging Stock Market commenced trading on  Jan. 2, 2002.</t>
  </si>
  <si>
    <t>Dec.</t>
  </si>
  <si>
    <t>Jan.</t>
  </si>
  <si>
    <t>Feb.</t>
  </si>
  <si>
    <t>Mar.</t>
  </si>
  <si>
    <t>Apr.</t>
  </si>
  <si>
    <t xml:space="preserve">May </t>
  </si>
  <si>
    <t>Aug.</t>
  </si>
  <si>
    <t>Jan.</t>
  </si>
  <si>
    <t>Feb.</t>
  </si>
  <si>
    <t>Mar.</t>
  </si>
  <si>
    <t>Apr.</t>
  </si>
  <si>
    <t>Jul.</t>
  </si>
  <si>
    <t>Sep.</t>
  </si>
  <si>
    <t>Oct.</t>
  </si>
  <si>
    <t>Nov.</t>
  </si>
  <si>
    <t>May</t>
  </si>
  <si>
    <t xml:space="preserve">May </t>
  </si>
  <si>
    <t>Jun.</t>
  </si>
  <si>
    <t>Jun.</t>
  </si>
  <si>
    <t>Aug.</t>
  </si>
  <si>
    <t>Nov.</t>
  </si>
  <si>
    <t>Dec.</t>
  </si>
  <si>
    <t xml:space="preserve"> 4. Highlights of Equity Issuances and Changes in Capital by Emerging </t>
  </si>
  <si>
    <t>Jan.</t>
  </si>
  <si>
    <t>Sep.</t>
  </si>
  <si>
    <t>Oct.</t>
  </si>
  <si>
    <t xml:space="preserve">May </t>
  </si>
  <si>
    <t>May.</t>
  </si>
  <si>
    <t>Jul.</t>
  </si>
  <si>
    <r>
      <t xml:space="preserve">       2. 106年截至12月底</t>
    </r>
    <r>
      <rPr>
        <sz val="12"/>
        <rFont val="新細明體"/>
        <family val="1"/>
      </rPr>
      <t>私募現金增資有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家。</t>
    </r>
  </si>
  <si>
    <r>
      <t xml:space="preserve">           2. There were 12</t>
    </r>
    <r>
      <rPr>
        <sz val="12"/>
        <color indexed="10"/>
        <rFont val="新細明體"/>
        <family val="1"/>
      </rPr>
      <t xml:space="preserve"> </t>
    </r>
    <r>
      <rPr>
        <sz val="12"/>
        <rFont val="新細明體"/>
        <family val="1"/>
      </rPr>
      <t>private placements on the Emerging Stock Market to December 2017.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</si>
</sst>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_-* #,##0_-;\-* #,##0_-;_-* &quot;-&quot;??_-;_-@_-"/>
    <numFmt numFmtId="178" formatCode="0.0_ "/>
    <numFmt numFmtId="179" formatCode="0.00_ ;[Red]\-0.00\ "/>
    <numFmt numFmtId="180" formatCode="#,##0.00_ "/>
    <numFmt numFmtId="181" formatCode="#,##0_ "/>
    <numFmt numFmtId="182" formatCode="0.00_ "/>
    <numFmt numFmtId="183" formatCode="_-* #,##0.0_-;\-* #,##0.0_-;_-* &quot;-&quot;??_-;_-@_-"/>
    <numFmt numFmtId="184" formatCode="0_ "/>
    <numFmt numFmtId="185" formatCode="0.000_ "/>
    <numFmt numFmtId="186" formatCode="0.0%"/>
    <numFmt numFmtId="187" formatCode="0.00000_ 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0.0000000_ "/>
    <numFmt numFmtId="194" formatCode="0.000000_ "/>
    <numFmt numFmtId="195" formatCode="0.0000_ "/>
    <numFmt numFmtId="196" formatCode="0.00000000_ "/>
  </numFmts>
  <fonts count="6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b/>
      <sz val="16"/>
      <name val="華康粗圓體"/>
      <family val="3"/>
    </font>
    <font>
      <b/>
      <sz val="12"/>
      <name val="華康粗圓體"/>
      <family val="3"/>
    </font>
    <font>
      <b/>
      <sz val="12"/>
      <name val="新細明體"/>
      <family val="1"/>
    </font>
    <font>
      <sz val="14"/>
      <name val="Times New Roman"/>
      <family val="1"/>
    </font>
    <font>
      <sz val="12"/>
      <name val="華康粗圓體"/>
      <family val="3"/>
    </font>
    <font>
      <sz val="11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0"/>
      <name val="華康粗圓體"/>
      <family val="3"/>
    </font>
    <font>
      <sz val="8.5"/>
      <name val="新細明體"/>
      <family val="1"/>
    </font>
    <font>
      <b/>
      <sz val="12"/>
      <name val="細明體"/>
      <family val="3"/>
    </font>
    <font>
      <b/>
      <sz val="10"/>
      <name val="華康粗圓體"/>
      <family val="3"/>
    </font>
    <font>
      <b/>
      <sz val="16"/>
      <name val="華康儷粗圓"/>
      <family val="3"/>
    </font>
    <font>
      <sz val="12"/>
      <color indexed="10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細明體"/>
      <family val="3"/>
    </font>
    <font>
      <b/>
      <sz val="12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細明體"/>
      <family val="3"/>
    </font>
    <font>
      <b/>
      <sz val="12"/>
      <color theme="1"/>
      <name val="細明體"/>
      <family val="3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9" fontId="0" fillId="0" borderId="0" applyFont="0" applyFill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2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2" applyNumberFormat="0" applyAlignment="0" applyProtection="0"/>
    <xf numFmtId="0" fontId="61" fillId="21" borderId="8" applyNumberFormat="0" applyAlignment="0" applyProtection="0"/>
    <xf numFmtId="0" fontId="62" fillId="30" borderId="9" applyNumberFormat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182" fontId="5" fillId="0" borderId="0" xfId="0" applyNumberFormat="1" applyFont="1" applyFill="1" applyAlignment="1">
      <alignment horizontal="center" vertical="center"/>
    </xf>
    <xf numFmtId="2" fontId="5" fillId="0" borderId="1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 shrinkToFit="1"/>
    </xf>
    <xf numFmtId="0" fontId="19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2" fontId="7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 applyAlignment="1">
      <alignment horizontal="center" vertical="center"/>
    </xf>
    <xf numFmtId="2" fontId="7" fillId="0" borderId="10" xfId="0" applyNumberFormat="1" applyFont="1" applyFill="1" applyBorder="1" applyAlignment="1">
      <alignment horizontal="right" vertical="center" shrinkToFit="1"/>
    </xf>
    <xf numFmtId="182" fontId="7" fillId="0" borderId="0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177" fontId="0" fillId="0" borderId="0" xfId="34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6" fillId="0" borderId="0" xfId="34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8" fillId="0" borderId="0" xfId="34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33" applyFont="1" applyFill="1" applyBorder="1" applyAlignment="1">
      <alignment vertical="center"/>
      <protection/>
    </xf>
    <xf numFmtId="0" fontId="9" fillId="0" borderId="0" xfId="33" applyFont="1" applyFill="1" applyBorder="1" applyAlignment="1">
      <alignment horizontal="left" vertical="center"/>
      <protection/>
    </xf>
    <xf numFmtId="0" fontId="2" fillId="0" borderId="0" xfId="33" applyFont="1" applyFill="1" applyBorder="1" applyAlignment="1">
      <alignment horizontal="left" vertical="center"/>
      <protection/>
    </xf>
    <xf numFmtId="176" fontId="2" fillId="0" borderId="0" xfId="33" applyNumberFormat="1" applyFont="1" applyFill="1" applyBorder="1" applyAlignment="1">
      <alignment horizontal="left" vertical="center" wrapText="1"/>
      <protection/>
    </xf>
    <xf numFmtId="0" fontId="11" fillId="0" borderId="13" xfId="0" applyFont="1" applyFill="1" applyBorder="1" applyAlignment="1">
      <alignment horizontal="center"/>
    </xf>
    <xf numFmtId="177" fontId="11" fillId="0" borderId="14" xfId="34" applyNumberFormat="1" applyFont="1" applyFill="1" applyBorder="1" applyAlignment="1">
      <alignment horizontal="centerContinuous" vertical="center"/>
    </xf>
    <xf numFmtId="0" fontId="11" fillId="0" borderId="15" xfId="0" applyFont="1" applyFill="1" applyBorder="1" applyAlignment="1">
      <alignment horizontal="centerContinuous" vertical="center"/>
    </xf>
    <xf numFmtId="177" fontId="13" fillId="0" borderId="11" xfId="34" applyNumberFormat="1" applyFont="1" applyFill="1" applyBorder="1" applyAlignment="1">
      <alignment horizontal="center" vertical="center"/>
    </xf>
    <xf numFmtId="178" fontId="11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177" fontId="13" fillId="0" borderId="16" xfId="34" applyNumberFormat="1" applyFont="1" applyFill="1" applyBorder="1" applyAlignment="1">
      <alignment horizontal="center" vertical="center"/>
    </xf>
    <xf numFmtId="177" fontId="13" fillId="0" borderId="17" xfId="34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5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2" fillId="0" borderId="10" xfId="34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7" fontId="5" fillId="0" borderId="10" xfId="34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/>
    </xf>
    <xf numFmtId="176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/>
    </xf>
    <xf numFmtId="179" fontId="10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Continuous" vertical="center"/>
    </xf>
    <xf numFmtId="0" fontId="1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 wrapText="1"/>
    </xf>
    <xf numFmtId="177" fontId="2" fillId="0" borderId="19" xfId="34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/>
    </xf>
    <xf numFmtId="2" fontId="7" fillId="0" borderId="10" xfId="34" applyNumberFormat="1" applyFont="1" applyFill="1" applyBorder="1" applyAlignment="1">
      <alignment horizontal="right" vertical="center" shrinkToFit="1"/>
    </xf>
    <xf numFmtId="43" fontId="7" fillId="0" borderId="10" xfId="34" applyFont="1" applyFill="1" applyBorder="1" applyAlignment="1">
      <alignment horizontal="right" shrinkToFit="1"/>
    </xf>
    <xf numFmtId="2" fontId="7" fillId="0" borderId="10" xfId="0" applyNumberFormat="1" applyFont="1" applyFill="1" applyBorder="1" applyAlignment="1">
      <alignment horizontal="right" shrinkToFit="1"/>
    </xf>
    <xf numFmtId="1" fontId="7" fillId="0" borderId="10" xfId="0" applyNumberFormat="1" applyFont="1" applyFill="1" applyBorder="1" applyAlignment="1">
      <alignment horizontal="right" vertical="center" shrinkToFit="1"/>
    </xf>
    <xf numFmtId="183" fontId="20" fillId="0" borderId="0" xfId="0" applyNumberFormat="1" applyFont="1" applyFill="1" applyBorder="1" applyAlignment="1">
      <alignment horizontal="right"/>
    </xf>
    <xf numFmtId="178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vertical="center"/>
    </xf>
    <xf numFmtId="0" fontId="0" fillId="0" borderId="0" xfId="34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 wrapText="1"/>
    </xf>
    <xf numFmtId="177" fontId="0" fillId="0" borderId="0" xfId="34" applyNumberFormat="1" applyFont="1" applyFill="1" applyBorder="1" applyAlignment="1">
      <alignment vertical="center"/>
    </xf>
    <xf numFmtId="177" fontId="0" fillId="0" borderId="0" xfId="34" applyNumberFormat="1" applyFont="1" applyFill="1" applyAlignment="1">
      <alignment vertical="center"/>
    </xf>
    <xf numFmtId="0" fontId="0" fillId="0" borderId="0" xfId="34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177" fontId="0" fillId="0" borderId="0" xfId="34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78" fontId="1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7" fontId="0" fillId="0" borderId="0" xfId="34" applyNumberFormat="1" applyFont="1" applyFill="1" applyAlignment="1">
      <alignment/>
    </xf>
    <xf numFmtId="178" fontId="0" fillId="0" borderId="0" xfId="0" applyNumberFormat="1" applyFont="1" applyFill="1" applyAlignment="1">
      <alignment horizontal="right"/>
    </xf>
    <xf numFmtId="177" fontId="2" fillId="0" borderId="0" xfId="34" applyNumberFormat="1" applyFont="1" applyFill="1" applyAlignment="1">
      <alignment/>
    </xf>
    <xf numFmtId="177" fontId="18" fillId="0" borderId="0" xfId="34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0" xfId="34" applyNumberFormat="1" applyFont="1" applyFill="1" applyAlignment="1">
      <alignment/>
    </xf>
    <xf numFmtId="178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2" fontId="65" fillId="0" borderId="1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187" fontId="5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 shrinkToFit="1"/>
    </xf>
    <xf numFmtId="2" fontId="7" fillId="0" borderId="0" xfId="0" applyNumberFormat="1" applyFont="1" applyFill="1" applyBorder="1" applyAlignment="1">
      <alignment horizontal="right" vertical="center" shrinkToFit="1"/>
    </xf>
    <xf numFmtId="182" fontId="0" fillId="0" borderId="0" xfId="0" applyNumberFormat="1" applyFont="1" applyFill="1" applyAlignment="1">
      <alignment/>
    </xf>
    <xf numFmtId="0" fontId="19" fillId="0" borderId="11" xfId="0" applyFont="1" applyFill="1" applyBorder="1" applyAlignment="1">
      <alignment horizontal="right" vertical="center"/>
    </xf>
    <xf numFmtId="2" fontId="66" fillId="0" borderId="10" xfId="0" applyNumberFormat="1" applyFont="1" applyFill="1" applyBorder="1" applyAlignment="1">
      <alignment horizontal="right" vertical="center"/>
    </xf>
    <xf numFmtId="0" fontId="6" fillId="0" borderId="0" xfId="33" applyFont="1" applyFill="1" applyAlignment="1">
      <alignment vertical="center"/>
      <protection/>
    </xf>
    <xf numFmtId="0" fontId="21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vertical="center" wrapText="1"/>
    </xf>
    <xf numFmtId="192" fontId="0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 horizontal="right"/>
    </xf>
    <xf numFmtId="2" fontId="10" fillId="0" borderId="10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center" vertical="center"/>
    </xf>
    <xf numFmtId="196" fontId="5" fillId="0" borderId="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right" vertical="center"/>
    </xf>
    <xf numFmtId="1" fontId="10" fillId="0" borderId="12" xfId="0" applyNumberFormat="1" applyFont="1" applyFill="1" applyBorder="1" applyAlignment="1">
      <alignment horizontal="right" vertical="center"/>
    </xf>
    <xf numFmtId="1" fontId="10" fillId="0" borderId="1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 vertical="center"/>
    </xf>
    <xf numFmtId="2" fontId="5" fillId="0" borderId="19" xfId="0" applyNumberFormat="1" applyFont="1" applyFill="1" applyBorder="1" applyAlignment="1">
      <alignment horizontal="right" vertical="center"/>
    </xf>
    <xf numFmtId="2" fontId="10" fillId="0" borderId="19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1" fontId="10" fillId="0" borderId="18" xfId="0" applyNumberFormat="1" applyFont="1" applyFill="1" applyBorder="1" applyAlignment="1">
      <alignment horizontal="right" vertical="center"/>
    </xf>
    <xf numFmtId="1" fontId="10" fillId="0" borderId="19" xfId="0" applyNumberFormat="1" applyFont="1" applyFill="1" applyBorder="1" applyAlignment="1">
      <alignment horizontal="right" vertical="center"/>
    </xf>
    <xf numFmtId="1" fontId="10" fillId="0" borderId="17" xfId="0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5" fillId="0" borderId="13" xfId="34" applyNumberFormat="1" applyFont="1" applyFill="1" applyBorder="1" applyAlignment="1">
      <alignment horizontal="center" vertical="center"/>
    </xf>
    <xf numFmtId="177" fontId="2" fillId="0" borderId="10" xfId="34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77" fontId="13" fillId="0" borderId="14" xfId="34" applyNumberFormat="1" applyFont="1" applyFill="1" applyBorder="1" applyAlignment="1">
      <alignment horizontal="center" vertical="center"/>
    </xf>
    <xf numFmtId="177" fontId="13" fillId="0" borderId="20" xfId="34" applyNumberFormat="1" applyFont="1" applyFill="1" applyBorder="1" applyAlignment="1">
      <alignment horizontal="center" vertical="center"/>
    </xf>
    <xf numFmtId="177" fontId="13" fillId="0" borderId="15" xfId="34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77" fontId="13" fillId="0" borderId="16" xfId="34" applyNumberFormat="1" applyFont="1" applyFill="1" applyBorder="1" applyAlignment="1">
      <alignment horizontal="center" vertical="center"/>
    </xf>
    <xf numFmtId="177" fontId="13" fillId="0" borderId="18" xfId="34" applyNumberFormat="1" applyFont="1" applyFill="1" applyBorder="1" applyAlignment="1">
      <alignment horizontal="center" vertical="center"/>
    </xf>
    <xf numFmtId="177" fontId="13" fillId="0" borderId="11" xfId="34" applyNumberFormat="1" applyFont="1" applyFill="1" applyBorder="1" applyAlignment="1">
      <alignment horizontal="center" vertical="center"/>
    </xf>
    <xf numFmtId="177" fontId="13" fillId="0" borderId="0" xfId="34" applyNumberFormat="1" applyFont="1" applyFill="1" applyBorder="1" applyAlignment="1">
      <alignment horizontal="center" vertical="center"/>
    </xf>
    <xf numFmtId="177" fontId="13" fillId="0" borderId="12" xfId="34" applyNumberFormat="1" applyFont="1" applyFill="1" applyBorder="1" applyAlignment="1">
      <alignment horizontal="center" vertical="center"/>
    </xf>
    <xf numFmtId="0" fontId="10" fillId="0" borderId="0" xfId="33" applyFont="1" applyFill="1" applyAlignment="1">
      <alignment horizontal="right"/>
      <protection/>
    </xf>
    <xf numFmtId="0" fontId="2" fillId="0" borderId="17" xfId="0" applyFont="1" applyFill="1" applyBorder="1" applyAlignment="1">
      <alignment horizontal="right" vertical="center"/>
    </xf>
    <xf numFmtId="0" fontId="11" fillId="0" borderId="11" xfId="33" applyFont="1" applyFill="1" applyBorder="1" applyAlignment="1">
      <alignment horizontal="center"/>
      <protection/>
    </xf>
    <xf numFmtId="0" fontId="11" fillId="0" borderId="12" xfId="33" applyFont="1" applyFill="1" applyBorder="1" applyAlignment="1">
      <alignment horizontal="center"/>
      <protection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4" xfId="33" applyFont="1" applyFill="1" applyBorder="1" applyAlignment="1">
      <alignment horizontal="center"/>
      <protection/>
    </xf>
    <xf numFmtId="0" fontId="12" fillId="0" borderId="15" xfId="33" applyFont="1" applyFill="1" applyBorder="1" applyAlignment="1">
      <alignment horizontal="center"/>
      <protection/>
    </xf>
    <xf numFmtId="177" fontId="11" fillId="0" borderId="14" xfId="34" applyNumberFormat="1" applyFont="1" applyFill="1" applyBorder="1" applyAlignment="1">
      <alignment horizontal="center" vertical="center"/>
    </xf>
    <xf numFmtId="177" fontId="11" fillId="0" borderId="15" xfId="34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34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交易所-(1)表1-表21_表5-修正後_興櫃--二月_興櫃~七月_元麟的_國興6145-10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zoomScaleSheetLayoutView="90" zoomScalePageLayoutView="0" workbookViewId="0" topLeftCell="A1">
      <pane ySplit="14" topLeftCell="A54" activePane="bottomLeft" state="frozen"/>
      <selection pane="topLeft" activeCell="A1" sqref="A1"/>
      <selection pane="bottomLeft" activeCell="I83" sqref="I83"/>
    </sheetView>
  </sheetViews>
  <sheetFormatPr defaultColWidth="9.00390625" defaultRowHeight="19.5" customHeight="1"/>
  <cols>
    <col min="1" max="1" width="6.625" style="127" customWidth="1"/>
    <col min="2" max="2" width="6.00390625" style="127" customWidth="1"/>
    <col min="3" max="3" width="10.625" style="130" customWidth="1"/>
    <col min="4" max="4" width="9.50390625" style="127" customWidth="1"/>
    <col min="5" max="5" width="9.25390625" style="127" customWidth="1"/>
    <col min="6" max="6" width="4.125" style="127" hidden="1" customWidth="1"/>
    <col min="7" max="7" width="8.375" style="128" customWidth="1"/>
    <col min="8" max="8" width="8.375" style="127" customWidth="1"/>
    <col min="9" max="9" width="6.125" style="128" customWidth="1"/>
    <col min="10" max="10" width="6.125" style="127" customWidth="1"/>
    <col min="11" max="11" width="5.375" style="128" customWidth="1"/>
    <col min="12" max="12" width="8.375" style="127" bestFit="1" customWidth="1"/>
    <col min="13" max="13" width="2.875" style="127" customWidth="1"/>
    <col min="14" max="14" width="6.625" style="128" customWidth="1"/>
    <col min="15" max="15" width="6.875" style="127" customWidth="1"/>
    <col min="16" max="16" width="6.625" style="128" customWidth="1"/>
    <col min="17" max="17" width="7.50390625" style="127" customWidth="1"/>
    <col min="18" max="18" width="6.625" style="128" customWidth="1"/>
    <col min="19" max="19" width="6.875" style="127" customWidth="1"/>
    <col min="20" max="20" width="6.125" style="128" customWidth="1"/>
    <col min="21" max="21" width="7.125" style="127" customWidth="1"/>
    <col min="22" max="22" width="6.125" style="128" customWidth="1"/>
    <col min="23" max="23" width="9.25390625" style="127" customWidth="1"/>
    <col min="24" max="24" width="11.625" style="129" customWidth="1"/>
    <col min="25" max="25" width="12.75390625" style="127" customWidth="1"/>
    <col min="26" max="16384" width="8.875" style="127" customWidth="1"/>
  </cols>
  <sheetData>
    <row r="1" spans="1:20" s="33" customFormat="1" ht="18.75" customHeight="1">
      <c r="A1" s="143" t="s">
        <v>57</v>
      </c>
      <c r="B1" s="144"/>
      <c r="C1" s="145"/>
      <c r="D1" s="144"/>
      <c r="E1" s="144"/>
      <c r="F1" s="144"/>
      <c r="G1" s="29"/>
      <c r="H1" s="30"/>
      <c r="I1" s="29"/>
      <c r="J1" s="31"/>
      <c r="K1" s="32"/>
      <c r="N1" s="32"/>
      <c r="P1" s="32"/>
      <c r="R1" s="32"/>
      <c r="T1" s="32"/>
    </row>
    <row r="2" spans="1:24" s="33" customFormat="1" ht="18.75" customHeight="1">
      <c r="A2" s="34" t="s">
        <v>97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2"/>
      <c r="R2" s="32"/>
      <c r="T2" s="32"/>
      <c r="V2" s="203" t="s">
        <v>53</v>
      </c>
      <c r="W2" s="203"/>
      <c r="X2" s="203"/>
    </row>
    <row r="3" spans="1:24" s="33" customFormat="1" ht="18" customHeight="1">
      <c r="A3" s="35" t="s">
        <v>58</v>
      </c>
      <c r="B3" s="36"/>
      <c r="C3" s="37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2"/>
      <c r="R3" s="32"/>
      <c r="T3" s="32"/>
      <c r="V3" s="204" t="s">
        <v>0</v>
      </c>
      <c r="W3" s="204"/>
      <c r="X3" s="204"/>
    </row>
    <row r="4" spans="1:24" s="43" customFormat="1" ht="18.75" customHeight="1">
      <c r="A4" s="38"/>
      <c r="B4" s="186" t="s">
        <v>1</v>
      </c>
      <c r="C4" s="187"/>
      <c r="D4" s="187"/>
      <c r="E4" s="187"/>
      <c r="F4" s="188"/>
      <c r="G4" s="39" t="s">
        <v>2</v>
      </c>
      <c r="H4" s="40"/>
      <c r="I4" s="189" t="s">
        <v>59</v>
      </c>
      <c r="J4" s="190"/>
      <c r="K4" s="190"/>
      <c r="L4" s="191"/>
      <c r="M4" s="41"/>
      <c r="N4" s="192" t="s">
        <v>54</v>
      </c>
      <c r="O4" s="193"/>
      <c r="P4" s="193"/>
      <c r="Q4" s="193"/>
      <c r="R4" s="193"/>
      <c r="S4" s="194"/>
      <c r="T4" s="214" t="s">
        <v>3</v>
      </c>
      <c r="U4" s="215"/>
      <c r="V4" s="212" t="s">
        <v>4</v>
      </c>
      <c r="W4" s="213"/>
      <c r="X4" s="42" t="s">
        <v>55</v>
      </c>
    </row>
    <row r="5" spans="1:24" s="43" customFormat="1" ht="16.5" customHeight="1">
      <c r="A5" s="44"/>
      <c r="B5" s="200" t="s">
        <v>5</v>
      </c>
      <c r="C5" s="201"/>
      <c r="D5" s="201"/>
      <c r="E5" s="202"/>
      <c r="F5" s="45"/>
      <c r="G5" s="200" t="s">
        <v>6</v>
      </c>
      <c r="H5" s="202"/>
      <c r="I5" s="200" t="s">
        <v>7</v>
      </c>
      <c r="J5" s="201"/>
      <c r="K5" s="201"/>
      <c r="L5" s="202"/>
      <c r="M5" s="41"/>
      <c r="N5" s="209" t="s">
        <v>8</v>
      </c>
      <c r="O5" s="210"/>
      <c r="P5" s="210"/>
      <c r="Q5" s="210"/>
      <c r="R5" s="210"/>
      <c r="S5" s="211"/>
      <c r="T5" s="49"/>
      <c r="U5" s="50"/>
      <c r="V5" s="205" t="s">
        <v>9</v>
      </c>
      <c r="W5" s="206"/>
      <c r="X5" s="51" t="s">
        <v>56</v>
      </c>
    </row>
    <row r="6" spans="1:24" s="43" customFormat="1" ht="16.5" customHeight="1">
      <c r="A6" s="44"/>
      <c r="B6" s="195"/>
      <c r="C6" s="196"/>
      <c r="D6" s="196"/>
      <c r="E6" s="196"/>
      <c r="F6" s="197"/>
      <c r="G6" s="198" t="s">
        <v>10</v>
      </c>
      <c r="H6" s="199"/>
      <c r="I6" s="52"/>
      <c r="J6" s="53" t="s">
        <v>11</v>
      </c>
      <c r="K6" s="54"/>
      <c r="L6" s="55"/>
      <c r="M6" s="46"/>
      <c r="N6" s="56"/>
      <c r="O6" s="47"/>
      <c r="P6" s="47"/>
      <c r="Q6" s="47"/>
      <c r="R6" s="47"/>
      <c r="S6" s="48"/>
      <c r="T6" s="49"/>
      <c r="U6" s="50"/>
      <c r="V6" s="49"/>
      <c r="W6" s="50"/>
      <c r="X6" s="51"/>
    </row>
    <row r="7" spans="1:24" s="64" customFormat="1" ht="16.5" customHeight="1">
      <c r="A7" s="57"/>
      <c r="B7" s="178" t="s">
        <v>12</v>
      </c>
      <c r="C7" s="180" t="s">
        <v>13</v>
      </c>
      <c r="D7" s="178" t="s">
        <v>14</v>
      </c>
      <c r="E7" s="173" t="s">
        <v>13</v>
      </c>
      <c r="F7" s="174"/>
      <c r="G7" s="182" t="s">
        <v>72</v>
      </c>
      <c r="H7" s="216" t="s">
        <v>15</v>
      </c>
      <c r="I7" s="184" t="s">
        <v>16</v>
      </c>
      <c r="J7" s="185"/>
      <c r="K7" s="218" t="s">
        <v>17</v>
      </c>
      <c r="L7" s="219"/>
      <c r="M7" s="58"/>
      <c r="N7" s="175" t="s">
        <v>18</v>
      </c>
      <c r="O7" s="176"/>
      <c r="P7" s="59" t="s">
        <v>19</v>
      </c>
      <c r="Q7" s="60"/>
      <c r="R7" s="59" t="s">
        <v>65</v>
      </c>
      <c r="S7" s="60"/>
      <c r="T7" s="61"/>
      <c r="U7" s="62"/>
      <c r="V7" s="61"/>
      <c r="W7" s="62"/>
      <c r="X7" s="63" t="s">
        <v>20</v>
      </c>
    </row>
    <row r="8" spans="1:24" s="64" customFormat="1" ht="15.75" customHeight="1">
      <c r="A8" s="177" t="s">
        <v>21</v>
      </c>
      <c r="B8" s="179"/>
      <c r="C8" s="181"/>
      <c r="D8" s="179"/>
      <c r="E8" s="169"/>
      <c r="F8" s="170"/>
      <c r="G8" s="183"/>
      <c r="H8" s="217"/>
      <c r="I8" s="171" t="s">
        <v>22</v>
      </c>
      <c r="J8" s="172"/>
      <c r="K8" s="167" t="s">
        <v>22</v>
      </c>
      <c r="L8" s="168"/>
      <c r="M8" s="71"/>
      <c r="N8" s="167" t="s">
        <v>23</v>
      </c>
      <c r="O8" s="168"/>
      <c r="P8" s="207" t="s">
        <v>22</v>
      </c>
      <c r="Q8" s="208"/>
      <c r="R8" s="171" t="s">
        <v>24</v>
      </c>
      <c r="S8" s="172"/>
      <c r="T8" s="171" t="s">
        <v>25</v>
      </c>
      <c r="U8" s="172"/>
      <c r="V8" s="171" t="s">
        <v>66</v>
      </c>
      <c r="W8" s="172"/>
      <c r="X8" s="72" t="s">
        <v>26</v>
      </c>
    </row>
    <row r="9" spans="1:24" s="64" customFormat="1" ht="15.75" customHeight="1">
      <c r="A9" s="177"/>
      <c r="B9" s="65"/>
      <c r="C9" s="73" t="s">
        <v>27</v>
      </c>
      <c r="D9" s="74"/>
      <c r="E9" s="169" t="s">
        <v>28</v>
      </c>
      <c r="F9" s="170"/>
      <c r="G9" s="75"/>
      <c r="H9" s="68"/>
      <c r="I9" s="171" t="s">
        <v>60</v>
      </c>
      <c r="J9" s="172"/>
      <c r="K9" s="167" t="s">
        <v>61</v>
      </c>
      <c r="L9" s="168"/>
      <c r="M9" s="71"/>
      <c r="N9" s="167" t="s">
        <v>29</v>
      </c>
      <c r="O9" s="168"/>
      <c r="P9" s="207" t="s">
        <v>30</v>
      </c>
      <c r="Q9" s="208"/>
      <c r="S9" s="76"/>
      <c r="T9" s="171" t="s">
        <v>67</v>
      </c>
      <c r="U9" s="172"/>
      <c r="V9" s="171" t="s">
        <v>31</v>
      </c>
      <c r="W9" s="172"/>
      <c r="X9" s="72" t="s">
        <v>32</v>
      </c>
    </row>
    <row r="10" spans="1:24" s="64" customFormat="1" ht="15.75" customHeight="1">
      <c r="A10" s="57"/>
      <c r="B10" s="74" t="s">
        <v>33</v>
      </c>
      <c r="C10" s="77" t="s">
        <v>34</v>
      </c>
      <c r="D10" s="74" t="s">
        <v>35</v>
      </c>
      <c r="E10" s="78" t="s">
        <v>36</v>
      </c>
      <c r="F10" s="79" t="s">
        <v>36</v>
      </c>
      <c r="G10" s="67" t="s">
        <v>33</v>
      </c>
      <c r="H10" s="74" t="s">
        <v>37</v>
      </c>
      <c r="I10" s="171" t="s">
        <v>38</v>
      </c>
      <c r="J10" s="172"/>
      <c r="K10" s="167" t="s">
        <v>39</v>
      </c>
      <c r="L10" s="168"/>
      <c r="M10" s="71"/>
      <c r="N10" s="167" t="s">
        <v>40</v>
      </c>
      <c r="O10" s="168"/>
      <c r="P10" s="207" t="s">
        <v>41</v>
      </c>
      <c r="Q10" s="208"/>
      <c r="R10" s="80"/>
      <c r="S10" s="81"/>
      <c r="T10" s="69"/>
      <c r="U10" s="70"/>
      <c r="V10" s="69"/>
      <c r="W10" s="66"/>
      <c r="X10" s="82" t="s">
        <v>42</v>
      </c>
    </row>
    <row r="11" spans="1:24" s="64" customFormat="1" ht="15.75" customHeight="1">
      <c r="A11" s="57" t="s">
        <v>43</v>
      </c>
      <c r="B11" s="74"/>
      <c r="C11" s="77" t="s">
        <v>44</v>
      </c>
      <c r="D11" s="74" t="s">
        <v>62</v>
      </c>
      <c r="E11" s="74" t="s">
        <v>63</v>
      </c>
      <c r="F11" s="83" t="s">
        <v>44</v>
      </c>
      <c r="G11" s="67"/>
      <c r="H11" s="74"/>
      <c r="I11" s="69"/>
      <c r="J11" s="84"/>
      <c r="K11" s="167" t="s">
        <v>45</v>
      </c>
      <c r="L11" s="168"/>
      <c r="M11" s="71"/>
      <c r="N11" s="167" t="s">
        <v>68</v>
      </c>
      <c r="O11" s="168"/>
      <c r="P11" s="207" t="s">
        <v>46</v>
      </c>
      <c r="Q11" s="208"/>
      <c r="R11" s="80"/>
      <c r="S11" s="81"/>
      <c r="T11" s="69"/>
      <c r="U11" s="70"/>
      <c r="V11" s="69"/>
      <c r="W11" s="66"/>
      <c r="X11" s="72" t="s">
        <v>47</v>
      </c>
    </row>
    <row r="12" spans="1:24" s="64" customFormat="1" ht="15" customHeight="1">
      <c r="A12" s="57"/>
      <c r="B12" s="74"/>
      <c r="C12" s="77"/>
      <c r="D12" s="85" t="s">
        <v>48</v>
      </c>
      <c r="E12" s="171" t="s">
        <v>64</v>
      </c>
      <c r="F12" s="172"/>
      <c r="G12" s="67"/>
      <c r="H12" s="74"/>
      <c r="I12" s="69"/>
      <c r="J12" s="84"/>
      <c r="K12" s="225" t="s">
        <v>49</v>
      </c>
      <c r="L12" s="226"/>
      <c r="M12" s="71"/>
      <c r="N12" s="225" t="s">
        <v>50</v>
      </c>
      <c r="O12" s="226"/>
      <c r="P12" s="86"/>
      <c r="Q12" s="87"/>
      <c r="R12" s="80"/>
      <c r="S12" s="81"/>
      <c r="T12" s="69"/>
      <c r="U12" s="70"/>
      <c r="V12" s="69"/>
      <c r="W12" s="66"/>
      <c r="X12" s="88" t="s">
        <v>51</v>
      </c>
    </row>
    <row r="13" spans="1:24" s="64" customFormat="1" ht="15" customHeight="1">
      <c r="A13" s="57"/>
      <c r="B13" s="74"/>
      <c r="C13" s="77"/>
      <c r="E13" s="171"/>
      <c r="F13" s="172"/>
      <c r="G13" s="67"/>
      <c r="H13" s="74"/>
      <c r="I13" s="89" t="s">
        <v>70</v>
      </c>
      <c r="J13" s="89" t="s">
        <v>15</v>
      </c>
      <c r="K13" s="89" t="s">
        <v>70</v>
      </c>
      <c r="L13" s="89" t="s">
        <v>15</v>
      </c>
      <c r="M13" s="58"/>
      <c r="N13" s="89" t="s">
        <v>71</v>
      </c>
      <c r="O13" s="89" t="s">
        <v>15</v>
      </c>
      <c r="P13" s="89" t="s">
        <v>71</v>
      </c>
      <c r="Q13" s="89" t="s">
        <v>15</v>
      </c>
      <c r="R13" s="90" t="s">
        <v>71</v>
      </c>
      <c r="S13" s="90" t="s">
        <v>15</v>
      </c>
      <c r="T13" s="89" t="s">
        <v>71</v>
      </c>
      <c r="U13" s="89" t="s">
        <v>15</v>
      </c>
      <c r="V13" s="89" t="s">
        <v>12</v>
      </c>
      <c r="W13" s="91" t="s">
        <v>15</v>
      </c>
      <c r="X13" s="88" t="s">
        <v>52</v>
      </c>
    </row>
    <row r="14" spans="1:24" s="64" customFormat="1" ht="15.75" customHeight="1">
      <c r="A14" s="92"/>
      <c r="B14" s="93"/>
      <c r="C14" s="94"/>
      <c r="D14" s="93"/>
      <c r="E14" s="220"/>
      <c r="F14" s="221"/>
      <c r="G14" s="95"/>
      <c r="H14" s="93"/>
      <c r="I14" s="96" t="s">
        <v>33</v>
      </c>
      <c r="J14" s="96" t="s">
        <v>37</v>
      </c>
      <c r="K14" s="96" t="s">
        <v>33</v>
      </c>
      <c r="L14" s="96" t="s">
        <v>37</v>
      </c>
      <c r="M14" s="71"/>
      <c r="N14" s="96" t="s">
        <v>33</v>
      </c>
      <c r="O14" s="97" t="s">
        <v>37</v>
      </c>
      <c r="P14" s="96" t="s">
        <v>33</v>
      </c>
      <c r="Q14" s="96" t="s">
        <v>37</v>
      </c>
      <c r="R14" s="96" t="s">
        <v>33</v>
      </c>
      <c r="S14" s="96" t="s">
        <v>37</v>
      </c>
      <c r="T14" s="96" t="s">
        <v>33</v>
      </c>
      <c r="U14" s="96" t="s">
        <v>37</v>
      </c>
      <c r="V14" s="96" t="s">
        <v>33</v>
      </c>
      <c r="W14" s="97" t="s">
        <v>37</v>
      </c>
      <c r="X14" s="98"/>
    </row>
    <row r="15" spans="1:24" s="19" customFormat="1" ht="19.5" customHeight="1">
      <c r="A15" s="11">
        <v>2007</v>
      </c>
      <c r="B15" s="12">
        <v>246</v>
      </c>
      <c r="C15" s="13">
        <v>277.82</v>
      </c>
      <c r="D15" s="13">
        <v>-1.59</v>
      </c>
      <c r="E15" s="13">
        <v>595.56</v>
      </c>
      <c r="F15" s="14"/>
      <c r="G15" s="15">
        <v>90</v>
      </c>
      <c r="H15" s="16">
        <v>48.25</v>
      </c>
      <c r="I15" s="12">
        <v>43</v>
      </c>
      <c r="J15" s="16">
        <v>3.22</v>
      </c>
      <c r="K15" s="15">
        <v>122</v>
      </c>
      <c r="L15" s="13">
        <v>10.61</v>
      </c>
      <c r="M15" s="14"/>
      <c r="N15" s="12">
        <v>2</v>
      </c>
      <c r="O15" s="16">
        <v>0.02</v>
      </c>
      <c r="P15" s="15">
        <v>1</v>
      </c>
      <c r="Q15" s="18">
        <v>0.58</v>
      </c>
      <c r="R15" s="15">
        <v>150</v>
      </c>
      <c r="S15" s="13">
        <v>4.396</v>
      </c>
      <c r="T15" s="15">
        <v>6</v>
      </c>
      <c r="U15" s="16">
        <v>1.15</v>
      </c>
      <c r="V15" s="15">
        <v>74</v>
      </c>
      <c r="W15" s="16">
        <v>120.52</v>
      </c>
      <c r="X15" s="16">
        <v>-54.59</v>
      </c>
    </row>
    <row r="16" spans="1:26" s="17" customFormat="1" ht="19.5" customHeight="1">
      <c r="A16" s="11">
        <v>2008</v>
      </c>
      <c r="B16" s="12">
        <v>233</v>
      </c>
      <c r="C16" s="22">
        <v>280.5</v>
      </c>
      <c r="D16" s="13">
        <v>-1.59</v>
      </c>
      <c r="E16" s="13">
        <v>242.86</v>
      </c>
      <c r="F16" s="12"/>
      <c r="G16" s="12">
        <v>45</v>
      </c>
      <c r="H16" s="13">
        <v>18.39</v>
      </c>
      <c r="I16" s="12">
        <v>26</v>
      </c>
      <c r="J16" s="13">
        <v>3.04</v>
      </c>
      <c r="K16" s="12">
        <v>106</v>
      </c>
      <c r="L16" s="13">
        <v>6.375</v>
      </c>
      <c r="M16" s="14"/>
      <c r="N16" s="12">
        <v>12</v>
      </c>
      <c r="O16" s="13">
        <v>0.47</v>
      </c>
      <c r="P16" s="12">
        <v>2</v>
      </c>
      <c r="Q16" s="20">
        <v>0.44</v>
      </c>
      <c r="R16" s="12">
        <v>135</v>
      </c>
      <c r="S16" s="13">
        <v>7.349</v>
      </c>
      <c r="T16" s="12">
        <v>4</v>
      </c>
      <c r="U16" s="13">
        <v>0.988</v>
      </c>
      <c r="V16" s="12">
        <v>58</v>
      </c>
      <c r="W16" s="13">
        <v>32.383</v>
      </c>
      <c r="X16" s="13">
        <v>2.68</v>
      </c>
      <c r="Z16" s="21"/>
    </row>
    <row r="17" spans="1:26" s="105" customFormat="1" ht="19.5" customHeight="1">
      <c r="A17" s="11">
        <v>2009</v>
      </c>
      <c r="B17" s="12">
        <v>223</v>
      </c>
      <c r="C17" s="22">
        <v>288.39</v>
      </c>
      <c r="D17" s="13">
        <v>2.81</v>
      </c>
      <c r="E17" s="99">
        <v>517.64</v>
      </c>
      <c r="F17" s="100"/>
      <c r="G17" s="102">
        <v>54</v>
      </c>
      <c r="H17" s="20">
        <v>34.77</v>
      </c>
      <c r="I17" s="102">
        <v>26</v>
      </c>
      <c r="J17" s="20">
        <v>2.934</v>
      </c>
      <c r="K17" s="102">
        <v>49</v>
      </c>
      <c r="L17" s="20">
        <v>1.78</v>
      </c>
      <c r="M17" s="139"/>
      <c r="N17" s="102">
        <v>5</v>
      </c>
      <c r="O17" s="20">
        <v>0.09</v>
      </c>
      <c r="P17" s="102">
        <v>0</v>
      </c>
      <c r="Q17" s="20">
        <v>0</v>
      </c>
      <c r="R17" s="102">
        <v>166</v>
      </c>
      <c r="S17" s="20">
        <v>8.05</v>
      </c>
      <c r="T17" s="102">
        <v>6</v>
      </c>
      <c r="U17" s="20">
        <v>1.206</v>
      </c>
      <c r="V17" s="102">
        <v>64</v>
      </c>
      <c r="W17" s="20">
        <v>38.52</v>
      </c>
      <c r="X17" s="101">
        <v>7.89</v>
      </c>
      <c r="Y17" s="103"/>
      <c r="Z17" s="104"/>
    </row>
    <row r="18" spans="1:26" s="105" customFormat="1" ht="19.5" customHeight="1">
      <c r="A18" s="11">
        <v>2010</v>
      </c>
      <c r="B18" s="12">
        <v>285</v>
      </c>
      <c r="C18" s="22">
        <v>345.28</v>
      </c>
      <c r="D18" s="13">
        <v>19.73</v>
      </c>
      <c r="E18" s="99">
        <v>808.62</v>
      </c>
      <c r="F18" s="100">
        <v>0</v>
      </c>
      <c r="G18" s="102">
        <v>106</v>
      </c>
      <c r="H18" s="20">
        <v>112.23</v>
      </c>
      <c r="I18" s="102">
        <v>46</v>
      </c>
      <c r="J18" s="20">
        <v>8.113</v>
      </c>
      <c r="K18" s="102">
        <v>78</v>
      </c>
      <c r="L18" s="20">
        <v>7.08</v>
      </c>
      <c r="M18" s="139"/>
      <c r="N18" s="102">
        <v>14</v>
      </c>
      <c r="O18" s="20">
        <v>0.61</v>
      </c>
      <c r="P18" s="102">
        <v>2</v>
      </c>
      <c r="Q18" s="20">
        <v>0.8150000000000001</v>
      </c>
      <c r="R18" s="102">
        <v>256</v>
      </c>
      <c r="S18" s="20">
        <v>2.196</v>
      </c>
      <c r="T18" s="102">
        <v>7</v>
      </c>
      <c r="U18" s="20">
        <v>23.953</v>
      </c>
      <c r="V18" s="102">
        <v>44</v>
      </c>
      <c r="W18" s="20">
        <v>50.209999999999994</v>
      </c>
      <c r="X18" s="101">
        <v>56.89000000000001</v>
      </c>
      <c r="Y18" s="103"/>
      <c r="Z18" s="104"/>
    </row>
    <row r="19" spans="1:26" s="17" customFormat="1" ht="19.5" customHeight="1">
      <c r="A19" s="11">
        <v>2011</v>
      </c>
      <c r="B19" s="12">
        <v>277</v>
      </c>
      <c r="C19" s="22">
        <v>362.1</v>
      </c>
      <c r="D19" s="13">
        <v>4.871408711770172</v>
      </c>
      <c r="E19" s="13">
        <v>521.6</v>
      </c>
      <c r="F19" s="12">
        <v>0</v>
      </c>
      <c r="G19" s="12">
        <v>85</v>
      </c>
      <c r="H19" s="13">
        <v>85.95</v>
      </c>
      <c r="I19" s="12">
        <v>48</v>
      </c>
      <c r="J19" s="13">
        <v>7.944000000000001</v>
      </c>
      <c r="K19" s="12">
        <v>87</v>
      </c>
      <c r="L19" s="13">
        <v>5.36</v>
      </c>
      <c r="M19" s="14"/>
      <c r="N19" s="12">
        <v>4</v>
      </c>
      <c r="O19" s="13">
        <v>0.12</v>
      </c>
      <c r="P19" s="12">
        <v>1</v>
      </c>
      <c r="Q19" s="20">
        <v>0.11</v>
      </c>
      <c r="R19" s="12">
        <v>236</v>
      </c>
      <c r="S19" s="13">
        <v>2.9019999999999992</v>
      </c>
      <c r="T19" s="12">
        <v>7</v>
      </c>
      <c r="U19" s="13">
        <v>2.243</v>
      </c>
      <c r="V19" s="12">
        <v>93</v>
      </c>
      <c r="W19" s="13">
        <v>83.32000000000001</v>
      </c>
      <c r="X19" s="13">
        <v>16.820000000000036</v>
      </c>
      <c r="Z19" s="21"/>
    </row>
    <row r="20" spans="1:26" s="3" customFormat="1" ht="19.5" customHeight="1" hidden="1">
      <c r="A20" s="106" t="s">
        <v>75</v>
      </c>
      <c r="B20" s="6">
        <v>277</v>
      </c>
      <c r="C20" s="8">
        <v>362.1</v>
      </c>
      <c r="D20" s="9">
        <v>4.327532557335496</v>
      </c>
      <c r="E20" s="8">
        <v>521.6</v>
      </c>
      <c r="F20" s="5"/>
      <c r="G20" s="5">
        <v>7</v>
      </c>
      <c r="H20" s="8">
        <v>36.04</v>
      </c>
      <c r="I20" s="6">
        <v>3</v>
      </c>
      <c r="J20" s="8">
        <v>0.4</v>
      </c>
      <c r="K20" s="5">
        <v>4</v>
      </c>
      <c r="L20" s="8">
        <v>0.16</v>
      </c>
      <c r="M20" s="5"/>
      <c r="N20" s="2">
        <v>2</v>
      </c>
      <c r="O20" s="8">
        <v>0.04</v>
      </c>
      <c r="P20" s="5">
        <v>1</v>
      </c>
      <c r="Q20" s="10">
        <v>0.11</v>
      </c>
      <c r="R20" s="5">
        <v>11</v>
      </c>
      <c r="S20" s="8">
        <v>0.02</v>
      </c>
      <c r="T20" s="5">
        <v>1</v>
      </c>
      <c r="U20" s="8">
        <v>0.02</v>
      </c>
      <c r="V20" s="5">
        <v>17</v>
      </c>
      <c r="W20" s="8">
        <v>21.73</v>
      </c>
      <c r="X20" s="8">
        <v>15.020000000000039</v>
      </c>
      <c r="Z20" s="4"/>
    </row>
    <row r="21" spans="1:26" s="17" customFormat="1" ht="19.5" customHeight="1">
      <c r="A21" s="11">
        <v>2012</v>
      </c>
      <c r="B21" s="12">
        <v>285</v>
      </c>
      <c r="C21" s="22">
        <v>335.4</v>
      </c>
      <c r="D21" s="13">
        <v>-7.37</v>
      </c>
      <c r="E21" s="13">
        <v>538.83</v>
      </c>
      <c r="F21" s="12">
        <f>F103</f>
        <v>0</v>
      </c>
      <c r="G21" s="12">
        <v>80</v>
      </c>
      <c r="H21" s="12">
        <v>49.11</v>
      </c>
      <c r="I21" s="12">
        <v>29</v>
      </c>
      <c r="J21" s="13">
        <v>4.08</v>
      </c>
      <c r="K21" s="12">
        <v>58</v>
      </c>
      <c r="L21" s="13">
        <v>2.08</v>
      </c>
      <c r="M21" s="14"/>
      <c r="N21" s="12">
        <v>2</v>
      </c>
      <c r="O21" s="13">
        <v>0.05</v>
      </c>
      <c r="P21" s="12">
        <v>2</v>
      </c>
      <c r="Q21" s="20">
        <v>1.1</v>
      </c>
      <c r="R21" s="12">
        <v>144</v>
      </c>
      <c r="S21" s="13">
        <v>1.3</v>
      </c>
      <c r="T21" s="12">
        <v>14</v>
      </c>
      <c r="U21" s="13">
        <v>2.04</v>
      </c>
      <c r="V21" s="12">
        <v>72</v>
      </c>
      <c r="W21" s="13">
        <v>82.38</v>
      </c>
      <c r="X21" s="13">
        <v>-26.7</v>
      </c>
      <c r="Z21" s="21"/>
    </row>
    <row r="22" spans="1:26" s="3" customFormat="1" ht="19.5" customHeight="1" hidden="1">
      <c r="A22" s="106" t="s">
        <v>76</v>
      </c>
      <c r="B22" s="6">
        <v>275</v>
      </c>
      <c r="C22" s="8">
        <v>362.91</v>
      </c>
      <c r="D22" s="9">
        <v>0.22369511184755653</v>
      </c>
      <c r="E22" s="8">
        <v>559.11</v>
      </c>
      <c r="F22" s="5"/>
      <c r="G22" s="5">
        <v>5</v>
      </c>
      <c r="H22" s="8">
        <v>3.41</v>
      </c>
      <c r="I22" s="6">
        <v>1</v>
      </c>
      <c r="J22" s="8">
        <v>0.6</v>
      </c>
      <c r="K22" s="5">
        <v>0</v>
      </c>
      <c r="L22" s="8">
        <v>0</v>
      </c>
      <c r="M22" s="5"/>
      <c r="N22" s="2">
        <v>0</v>
      </c>
      <c r="O22" s="8">
        <v>0</v>
      </c>
      <c r="P22" s="5">
        <v>1</v>
      </c>
      <c r="Q22" s="10">
        <v>0.8</v>
      </c>
      <c r="R22" s="5">
        <v>14</v>
      </c>
      <c r="S22" s="8">
        <v>0.03</v>
      </c>
      <c r="T22" s="5">
        <v>1</v>
      </c>
      <c r="U22" s="8">
        <v>0.02</v>
      </c>
      <c r="V22" s="5">
        <v>7</v>
      </c>
      <c r="W22" s="8">
        <v>4.01</v>
      </c>
      <c r="X22" s="8">
        <v>0.8100000000000023</v>
      </c>
      <c r="Z22" s="4"/>
    </row>
    <row r="23" spans="1:26" s="3" customFormat="1" ht="19.5" customHeight="1" hidden="1">
      <c r="A23" s="106" t="s">
        <v>77</v>
      </c>
      <c r="B23" s="6">
        <v>279</v>
      </c>
      <c r="C23" s="8">
        <v>374.95</v>
      </c>
      <c r="D23" s="9">
        <v>3.3176269598522947</v>
      </c>
      <c r="E23" s="8">
        <v>643.82</v>
      </c>
      <c r="F23" s="5"/>
      <c r="G23" s="5">
        <v>5</v>
      </c>
      <c r="H23" s="8">
        <v>12.2</v>
      </c>
      <c r="I23" s="6">
        <v>1</v>
      </c>
      <c r="J23" s="8">
        <v>0.05</v>
      </c>
      <c r="K23" s="5">
        <v>1</v>
      </c>
      <c r="L23" s="8">
        <v>0.06</v>
      </c>
      <c r="M23" s="5"/>
      <c r="N23" s="2">
        <v>0</v>
      </c>
      <c r="O23" s="8">
        <v>0</v>
      </c>
      <c r="P23" s="5">
        <v>0</v>
      </c>
      <c r="Q23" s="10">
        <v>0</v>
      </c>
      <c r="R23" s="5">
        <v>11</v>
      </c>
      <c r="S23" s="8">
        <v>0.03</v>
      </c>
      <c r="T23" s="5">
        <v>0</v>
      </c>
      <c r="U23" s="8">
        <v>0</v>
      </c>
      <c r="V23" s="5">
        <v>1</v>
      </c>
      <c r="W23" s="8">
        <v>0.3</v>
      </c>
      <c r="X23" s="8">
        <v>12.039999999999964</v>
      </c>
      <c r="Z23" s="4"/>
    </row>
    <row r="24" spans="1:26" s="3" customFormat="1" ht="19.5" customHeight="1" hidden="1">
      <c r="A24" s="106" t="s">
        <v>78</v>
      </c>
      <c r="B24" s="6">
        <v>276</v>
      </c>
      <c r="C24" s="8">
        <v>373.87</v>
      </c>
      <c r="D24" s="9">
        <v>-0.2880384051206785</v>
      </c>
      <c r="E24" s="8">
        <v>648.45</v>
      </c>
      <c r="F24" s="5"/>
      <c r="G24" s="5">
        <v>4</v>
      </c>
      <c r="H24" s="8">
        <v>1.15</v>
      </c>
      <c r="I24" s="6">
        <v>4</v>
      </c>
      <c r="J24" s="8">
        <v>0.49</v>
      </c>
      <c r="K24" s="5">
        <v>0</v>
      </c>
      <c r="L24" s="8">
        <v>0</v>
      </c>
      <c r="M24" s="5"/>
      <c r="N24" s="2">
        <v>0</v>
      </c>
      <c r="O24" s="8">
        <v>0</v>
      </c>
      <c r="P24" s="5">
        <v>0</v>
      </c>
      <c r="Q24" s="10">
        <v>0</v>
      </c>
      <c r="R24" s="5">
        <v>14</v>
      </c>
      <c r="S24" s="8">
        <v>0.04</v>
      </c>
      <c r="T24" s="5">
        <v>0</v>
      </c>
      <c r="U24" s="8">
        <v>0</v>
      </c>
      <c r="V24" s="5">
        <v>7</v>
      </c>
      <c r="W24" s="8">
        <v>2.76</v>
      </c>
      <c r="X24" s="8">
        <v>-1.079999999999984</v>
      </c>
      <c r="Z24" s="4"/>
    </row>
    <row r="25" spans="1:26" s="3" customFormat="1" ht="19.5" customHeight="1" hidden="1">
      <c r="A25" s="106" t="s">
        <v>79</v>
      </c>
      <c r="B25" s="6">
        <v>275</v>
      </c>
      <c r="C25" s="8">
        <v>372.79</v>
      </c>
      <c r="D25" s="9">
        <v>-0.2888704629951545</v>
      </c>
      <c r="E25" s="8">
        <v>614</v>
      </c>
      <c r="F25" s="5"/>
      <c r="G25" s="5">
        <v>3</v>
      </c>
      <c r="H25" s="8">
        <v>1.2</v>
      </c>
      <c r="I25" s="6">
        <v>0</v>
      </c>
      <c r="J25" s="8">
        <v>0</v>
      </c>
      <c r="K25" s="5">
        <v>0</v>
      </c>
      <c r="L25" s="8">
        <v>0</v>
      </c>
      <c r="M25" s="5"/>
      <c r="N25" s="2">
        <v>0</v>
      </c>
      <c r="O25" s="8">
        <v>0</v>
      </c>
      <c r="P25" s="5">
        <v>0</v>
      </c>
      <c r="Q25" s="10">
        <v>0</v>
      </c>
      <c r="R25" s="5">
        <v>16</v>
      </c>
      <c r="S25" s="8">
        <v>0.02</v>
      </c>
      <c r="T25" s="5">
        <v>2</v>
      </c>
      <c r="U25" s="8">
        <v>0.01</v>
      </c>
      <c r="V25" s="5">
        <v>4</v>
      </c>
      <c r="W25" s="8">
        <v>2.29</v>
      </c>
      <c r="X25" s="8">
        <v>-1.079999999999984</v>
      </c>
      <c r="Z25" s="4"/>
    </row>
    <row r="26" spans="1:26" s="3" customFormat="1" ht="19.5" customHeight="1" hidden="1">
      <c r="A26" s="106" t="s">
        <v>80</v>
      </c>
      <c r="B26" s="6">
        <v>275</v>
      </c>
      <c r="C26" s="8">
        <v>372.05</v>
      </c>
      <c r="D26" s="9">
        <v>-0.19850317873333756</v>
      </c>
      <c r="E26" s="8">
        <v>576.77</v>
      </c>
      <c r="F26" s="5"/>
      <c r="G26" s="5">
        <v>6</v>
      </c>
      <c r="H26" s="8">
        <v>3.34</v>
      </c>
      <c r="I26" s="6">
        <v>3</v>
      </c>
      <c r="J26" s="8">
        <v>0.54</v>
      </c>
      <c r="K26" s="5">
        <v>0</v>
      </c>
      <c r="L26" s="8">
        <v>0</v>
      </c>
      <c r="M26" s="5"/>
      <c r="N26" s="2">
        <v>0</v>
      </c>
      <c r="O26" s="8">
        <v>0</v>
      </c>
      <c r="P26" s="5">
        <v>0</v>
      </c>
      <c r="Q26" s="10">
        <v>0</v>
      </c>
      <c r="R26" s="5">
        <v>10</v>
      </c>
      <c r="S26" s="8">
        <v>0.02</v>
      </c>
      <c r="T26" s="5">
        <v>0</v>
      </c>
      <c r="U26" s="8">
        <v>0</v>
      </c>
      <c r="V26" s="5">
        <v>6</v>
      </c>
      <c r="W26" s="8">
        <v>4.64</v>
      </c>
      <c r="X26" s="8">
        <v>-0.7400000000000091</v>
      </c>
      <c r="Z26" s="4"/>
    </row>
    <row r="27" spans="1:26" s="3" customFormat="1" ht="19.5" customHeight="1" hidden="1">
      <c r="A27" s="106" t="s">
        <v>89</v>
      </c>
      <c r="B27" s="6">
        <v>273</v>
      </c>
      <c r="C27" s="8">
        <v>338.47</v>
      </c>
      <c r="D27" s="9">
        <v>-8.291110087517264</v>
      </c>
      <c r="E27" s="8">
        <v>543.15</v>
      </c>
      <c r="F27" s="5"/>
      <c r="G27" s="5">
        <v>9</v>
      </c>
      <c r="H27" s="8">
        <v>4.17</v>
      </c>
      <c r="I27" s="6">
        <v>3</v>
      </c>
      <c r="J27" s="8">
        <v>0.07</v>
      </c>
      <c r="K27" s="5">
        <v>5</v>
      </c>
      <c r="L27" s="8">
        <v>0.16</v>
      </c>
      <c r="M27" s="5"/>
      <c r="N27" s="2">
        <v>0</v>
      </c>
      <c r="O27" s="8">
        <v>0</v>
      </c>
      <c r="P27" s="5">
        <v>0</v>
      </c>
      <c r="Q27" s="10">
        <v>0</v>
      </c>
      <c r="R27" s="5">
        <v>8</v>
      </c>
      <c r="S27" s="8">
        <v>0.03</v>
      </c>
      <c r="T27" s="5">
        <v>1</v>
      </c>
      <c r="U27" s="8">
        <v>0.33</v>
      </c>
      <c r="V27" s="5">
        <v>12</v>
      </c>
      <c r="W27" s="8">
        <v>34.7</v>
      </c>
      <c r="X27" s="8">
        <v>-30.599999999999966</v>
      </c>
      <c r="Y27" s="135"/>
      <c r="Z27" s="4"/>
    </row>
    <row r="28" spans="1:26" s="17" customFormat="1" ht="19.5" customHeight="1">
      <c r="A28" s="11">
        <v>2013</v>
      </c>
      <c r="B28" s="12">
        <f>B40</f>
        <v>261</v>
      </c>
      <c r="C28" s="22">
        <f>C40</f>
        <v>297.18</v>
      </c>
      <c r="D28" s="13">
        <f>100*(C28-C21)/C21</f>
        <v>-11.395348837209294</v>
      </c>
      <c r="E28" s="13">
        <f>E40</f>
        <v>644.93</v>
      </c>
      <c r="F28" s="12">
        <f>F40</f>
        <v>0</v>
      </c>
      <c r="G28" s="12">
        <f>SUM(G29:G40)</f>
        <v>50</v>
      </c>
      <c r="H28" s="12">
        <f>SUM(H29:H40)</f>
        <v>34.95</v>
      </c>
      <c r="I28" s="12">
        <f>SUM(I29:I40)</f>
        <v>32</v>
      </c>
      <c r="J28" s="13">
        <f>SUM(J29:J40)</f>
        <v>5.25</v>
      </c>
      <c r="K28" s="12">
        <f aca="true" t="shared" si="0" ref="K28:X28">SUM(K29:K40)</f>
        <v>50</v>
      </c>
      <c r="L28" s="13">
        <f t="shared" si="0"/>
        <v>2.3512500000000003</v>
      </c>
      <c r="M28" s="14"/>
      <c r="N28" s="12">
        <f t="shared" si="0"/>
        <v>0</v>
      </c>
      <c r="O28" s="13">
        <f t="shared" si="0"/>
        <v>0</v>
      </c>
      <c r="P28" s="12">
        <f t="shared" si="0"/>
        <v>3</v>
      </c>
      <c r="Q28" s="20">
        <f t="shared" si="0"/>
        <v>1.01</v>
      </c>
      <c r="R28" s="12">
        <f t="shared" si="0"/>
        <v>142</v>
      </c>
      <c r="S28" s="13">
        <f t="shared" si="0"/>
        <v>0.7700000000000001</v>
      </c>
      <c r="T28" s="12">
        <f t="shared" si="0"/>
        <v>16</v>
      </c>
      <c r="U28" s="13">
        <f t="shared" si="0"/>
        <v>6.249999999999999</v>
      </c>
      <c r="V28" s="12">
        <f t="shared" si="0"/>
        <v>74</v>
      </c>
      <c r="W28" s="13">
        <f t="shared" si="0"/>
        <v>76.30000000000001</v>
      </c>
      <c r="X28" s="13">
        <f t="shared" si="0"/>
        <v>-38.21999999999997</v>
      </c>
      <c r="Z28" s="21"/>
    </row>
    <row r="29" spans="1:26" s="3" customFormat="1" ht="19.5" customHeight="1" hidden="1">
      <c r="A29" s="106" t="s">
        <v>82</v>
      </c>
      <c r="B29" s="6">
        <v>283</v>
      </c>
      <c r="C29" s="8">
        <v>334.69</v>
      </c>
      <c r="D29" s="9">
        <v>-0.21168753726892653</v>
      </c>
      <c r="E29" s="8">
        <v>587.82</v>
      </c>
      <c r="F29" s="5"/>
      <c r="G29" s="5">
        <v>3</v>
      </c>
      <c r="H29" s="8">
        <v>4.11</v>
      </c>
      <c r="I29" s="6">
        <v>3</v>
      </c>
      <c r="J29" s="8">
        <v>0.15</v>
      </c>
      <c r="K29" s="5">
        <v>0</v>
      </c>
      <c r="L29" s="8">
        <v>0</v>
      </c>
      <c r="M29" s="5"/>
      <c r="N29" s="2">
        <v>0</v>
      </c>
      <c r="O29" s="8">
        <v>0</v>
      </c>
      <c r="P29" s="5">
        <v>0</v>
      </c>
      <c r="Q29" s="10">
        <v>0</v>
      </c>
      <c r="R29" s="5">
        <v>9</v>
      </c>
      <c r="S29" s="8">
        <v>0.01</v>
      </c>
      <c r="T29" s="5">
        <v>3</v>
      </c>
      <c r="U29" s="8">
        <v>1.59</v>
      </c>
      <c r="V29" s="5">
        <v>5</v>
      </c>
      <c r="W29" s="8">
        <v>3.39</v>
      </c>
      <c r="X29" s="8">
        <v>-0.7099999999999795</v>
      </c>
      <c r="Z29" s="4"/>
    </row>
    <row r="30" spans="1:26" s="3" customFormat="1" ht="19.5" customHeight="1" hidden="1">
      <c r="A30" s="106" t="s">
        <v>83</v>
      </c>
      <c r="B30" s="6">
        <v>283</v>
      </c>
      <c r="C30" s="8">
        <v>334.74</v>
      </c>
      <c r="D30" s="9">
        <v>0.014939197466315507</v>
      </c>
      <c r="E30" s="8">
        <v>644.78</v>
      </c>
      <c r="F30" s="5"/>
      <c r="G30" s="5">
        <v>2</v>
      </c>
      <c r="H30" s="8">
        <v>0.42</v>
      </c>
      <c r="I30" s="6">
        <v>4</v>
      </c>
      <c r="J30" s="8">
        <v>0.55</v>
      </c>
      <c r="K30" s="5">
        <v>1</v>
      </c>
      <c r="L30" s="8">
        <v>0.18225</v>
      </c>
      <c r="M30" s="5"/>
      <c r="N30" s="2">
        <v>0</v>
      </c>
      <c r="O30" s="8">
        <v>0</v>
      </c>
      <c r="P30" s="5">
        <v>0</v>
      </c>
      <c r="Q30" s="10">
        <v>0</v>
      </c>
      <c r="R30" s="5">
        <v>13</v>
      </c>
      <c r="S30" s="8">
        <v>0.05</v>
      </c>
      <c r="T30" s="5">
        <v>2</v>
      </c>
      <c r="U30" s="8">
        <v>0.49</v>
      </c>
      <c r="V30" s="5">
        <v>2</v>
      </c>
      <c r="W30" s="8">
        <v>0.66</v>
      </c>
      <c r="X30" s="8">
        <f aca="true" t="shared" si="1" ref="X30:X36">C30-C29</f>
        <v>0.05000000000001137</v>
      </c>
      <c r="Y30" s="136"/>
      <c r="Z30" s="4"/>
    </row>
    <row r="31" spans="1:26" s="3" customFormat="1" ht="19.5" customHeight="1" hidden="1">
      <c r="A31" s="106" t="s">
        <v>84</v>
      </c>
      <c r="B31" s="6">
        <v>281</v>
      </c>
      <c r="C31" s="8">
        <v>328.81</v>
      </c>
      <c r="D31" s="9">
        <f aca="true" t="shared" si="2" ref="D31:D38">100*(C31-C30)/C30</f>
        <v>-1.7715241680109957</v>
      </c>
      <c r="E31" s="8">
        <v>628.91</v>
      </c>
      <c r="F31" s="5"/>
      <c r="G31" s="5">
        <v>3</v>
      </c>
      <c r="H31" s="8">
        <v>1.06</v>
      </c>
      <c r="I31" s="6">
        <v>2</v>
      </c>
      <c r="J31" s="8">
        <v>0.45</v>
      </c>
      <c r="K31" s="5">
        <v>0</v>
      </c>
      <c r="L31" s="8">
        <v>0</v>
      </c>
      <c r="M31" s="5"/>
      <c r="N31" s="2">
        <v>0</v>
      </c>
      <c r="O31" s="8">
        <v>0</v>
      </c>
      <c r="P31" s="5">
        <v>0</v>
      </c>
      <c r="Q31" s="10">
        <v>0</v>
      </c>
      <c r="R31" s="5">
        <v>12</v>
      </c>
      <c r="S31" s="8">
        <v>0.01</v>
      </c>
      <c r="T31" s="5">
        <v>0</v>
      </c>
      <c r="U31" s="8">
        <v>0</v>
      </c>
      <c r="V31" s="5">
        <v>5</v>
      </c>
      <c r="W31" s="8">
        <v>7.45</v>
      </c>
      <c r="X31" s="8">
        <f t="shared" si="1"/>
        <v>-5.930000000000007</v>
      </c>
      <c r="Z31" s="4"/>
    </row>
    <row r="32" spans="1:26" s="3" customFormat="1" ht="19.5" customHeight="1" hidden="1">
      <c r="A32" s="106" t="s">
        <v>85</v>
      </c>
      <c r="B32" s="6">
        <v>282</v>
      </c>
      <c r="C32" s="8">
        <v>338.17</v>
      </c>
      <c r="D32" s="9">
        <f t="shared" si="2"/>
        <v>2.846628752166909</v>
      </c>
      <c r="E32" s="8">
        <v>650.45</v>
      </c>
      <c r="F32" s="5"/>
      <c r="G32" s="5">
        <v>6</v>
      </c>
      <c r="H32" s="8">
        <v>10.36</v>
      </c>
      <c r="I32" s="6">
        <v>3</v>
      </c>
      <c r="J32" s="8">
        <v>0.18</v>
      </c>
      <c r="K32" s="5">
        <v>0</v>
      </c>
      <c r="L32" s="8">
        <v>0</v>
      </c>
      <c r="M32" s="5"/>
      <c r="N32" s="2">
        <v>0</v>
      </c>
      <c r="O32" s="8">
        <v>0</v>
      </c>
      <c r="P32" s="5">
        <v>0</v>
      </c>
      <c r="Q32" s="10">
        <v>0</v>
      </c>
      <c r="R32" s="5">
        <v>17</v>
      </c>
      <c r="S32" s="8">
        <v>0.13</v>
      </c>
      <c r="T32" s="5">
        <v>1</v>
      </c>
      <c r="U32" s="8">
        <v>0.01</v>
      </c>
      <c r="V32" s="5">
        <v>5</v>
      </c>
      <c r="W32" s="8">
        <v>1.3</v>
      </c>
      <c r="X32" s="8">
        <f t="shared" si="1"/>
        <v>9.360000000000014</v>
      </c>
      <c r="Z32" s="4"/>
    </row>
    <row r="33" spans="1:26" s="3" customFormat="1" ht="18.75" customHeight="1" hidden="1">
      <c r="A33" s="106" t="s">
        <v>90</v>
      </c>
      <c r="B33" s="6">
        <v>276</v>
      </c>
      <c r="C33" s="8">
        <v>334.92</v>
      </c>
      <c r="D33" s="9">
        <f t="shared" si="2"/>
        <v>-0.9610550906348877</v>
      </c>
      <c r="E33" s="8">
        <v>651.94</v>
      </c>
      <c r="F33" s="5"/>
      <c r="G33" s="5">
        <v>1</v>
      </c>
      <c r="H33" s="8">
        <v>0.3</v>
      </c>
      <c r="I33" s="6">
        <v>0</v>
      </c>
      <c r="J33" s="8">
        <v>0</v>
      </c>
      <c r="K33" s="5">
        <v>0</v>
      </c>
      <c r="L33" s="8">
        <v>0</v>
      </c>
      <c r="M33" s="5"/>
      <c r="N33" s="2">
        <v>0</v>
      </c>
      <c r="O33" s="8">
        <v>0</v>
      </c>
      <c r="P33" s="5">
        <v>0</v>
      </c>
      <c r="Q33" s="10">
        <v>0</v>
      </c>
      <c r="R33" s="5">
        <v>11</v>
      </c>
      <c r="S33" s="8">
        <v>0.06</v>
      </c>
      <c r="T33" s="5">
        <v>1</v>
      </c>
      <c r="U33" s="8">
        <v>0.01</v>
      </c>
      <c r="V33" s="5">
        <v>7</v>
      </c>
      <c r="W33" s="8">
        <v>3.6</v>
      </c>
      <c r="X33" s="8">
        <f t="shared" si="1"/>
        <v>-3.25</v>
      </c>
      <c r="Z33" s="4"/>
    </row>
    <row r="34" spans="1:26" s="3" customFormat="1" ht="18.75" customHeight="1" hidden="1">
      <c r="A34" s="106" t="s">
        <v>93</v>
      </c>
      <c r="B34" s="6">
        <v>272</v>
      </c>
      <c r="C34" s="8">
        <v>334.57</v>
      </c>
      <c r="D34" s="9">
        <f t="shared" si="2"/>
        <v>-0.10450256777738645</v>
      </c>
      <c r="E34" s="8">
        <v>637.83</v>
      </c>
      <c r="F34" s="5"/>
      <c r="G34" s="5">
        <v>2</v>
      </c>
      <c r="H34" s="8">
        <v>1.73</v>
      </c>
      <c r="I34" s="6">
        <v>2</v>
      </c>
      <c r="J34" s="8">
        <v>0.08</v>
      </c>
      <c r="K34" s="5">
        <v>0</v>
      </c>
      <c r="L34" s="8">
        <v>0</v>
      </c>
      <c r="M34" s="5"/>
      <c r="N34" s="2">
        <v>0</v>
      </c>
      <c r="O34" s="8">
        <v>0</v>
      </c>
      <c r="P34" s="5">
        <v>1</v>
      </c>
      <c r="Q34" s="10">
        <v>0.04</v>
      </c>
      <c r="R34" s="5">
        <v>3</v>
      </c>
      <c r="S34" s="8">
        <v>0.15</v>
      </c>
      <c r="T34" s="5">
        <v>0</v>
      </c>
      <c r="U34" s="8">
        <v>0</v>
      </c>
      <c r="V34" s="5">
        <v>6</v>
      </c>
      <c r="W34" s="8">
        <v>2.35</v>
      </c>
      <c r="X34" s="8">
        <f t="shared" si="1"/>
        <v>-0.35000000000002274</v>
      </c>
      <c r="Z34" s="4"/>
    </row>
    <row r="35" spans="1:26" s="3" customFormat="1" ht="18.75" customHeight="1" hidden="1">
      <c r="A35" s="106" t="s">
        <v>86</v>
      </c>
      <c r="B35" s="6">
        <v>277</v>
      </c>
      <c r="C35" s="8">
        <v>336.97</v>
      </c>
      <c r="D35" s="9">
        <f t="shared" si="2"/>
        <v>0.7173386735212465</v>
      </c>
      <c r="E35" s="8">
        <v>669.13</v>
      </c>
      <c r="F35" s="5"/>
      <c r="G35" s="5">
        <v>5</v>
      </c>
      <c r="H35" s="8">
        <v>1.93</v>
      </c>
      <c r="I35" s="6">
        <v>2</v>
      </c>
      <c r="J35" s="8">
        <v>0.42</v>
      </c>
      <c r="K35" s="5">
        <v>2</v>
      </c>
      <c r="L35" s="8">
        <v>0.04</v>
      </c>
      <c r="M35" s="5"/>
      <c r="N35" s="2">
        <v>0</v>
      </c>
      <c r="O35" s="8">
        <v>0</v>
      </c>
      <c r="P35" s="5">
        <v>0</v>
      </c>
      <c r="Q35" s="10">
        <v>0</v>
      </c>
      <c r="R35" s="5">
        <v>8</v>
      </c>
      <c r="S35" s="8">
        <v>0.01</v>
      </c>
      <c r="T35" s="5">
        <v>0</v>
      </c>
      <c r="U35" s="8">
        <v>0</v>
      </c>
      <c r="V35" s="5">
        <v>0</v>
      </c>
      <c r="W35" s="8">
        <v>0</v>
      </c>
      <c r="X35" s="8">
        <f t="shared" si="1"/>
        <v>2.400000000000034</v>
      </c>
      <c r="Z35" s="4"/>
    </row>
    <row r="36" spans="1:26" s="3" customFormat="1" ht="18.75" customHeight="1" hidden="1">
      <c r="A36" s="106" t="s">
        <v>81</v>
      </c>
      <c r="B36" s="6">
        <v>279</v>
      </c>
      <c r="C36" s="8">
        <v>309.06</v>
      </c>
      <c r="D36" s="9">
        <f t="shared" si="2"/>
        <v>-8.282636436478032</v>
      </c>
      <c r="E36" s="8">
        <v>664.67</v>
      </c>
      <c r="F36" s="5"/>
      <c r="G36" s="5">
        <v>4</v>
      </c>
      <c r="H36" s="8">
        <v>1.1</v>
      </c>
      <c r="I36" s="6">
        <v>2</v>
      </c>
      <c r="J36" s="8">
        <v>2.03</v>
      </c>
      <c r="K36" s="5">
        <v>11</v>
      </c>
      <c r="L36" s="8">
        <v>1.01</v>
      </c>
      <c r="M36" s="5"/>
      <c r="N36" s="2">
        <v>0</v>
      </c>
      <c r="O36" s="8">
        <v>0</v>
      </c>
      <c r="P36" s="5">
        <v>1</v>
      </c>
      <c r="Q36" s="10">
        <v>0.85</v>
      </c>
      <c r="R36" s="5">
        <v>20</v>
      </c>
      <c r="S36" s="8">
        <v>0.16</v>
      </c>
      <c r="T36" s="5">
        <v>0</v>
      </c>
      <c r="U36" s="8">
        <v>0</v>
      </c>
      <c r="V36" s="5">
        <v>2</v>
      </c>
      <c r="W36" s="8">
        <v>33.06</v>
      </c>
      <c r="X36" s="8">
        <f t="shared" si="1"/>
        <v>-27.910000000000025</v>
      </c>
      <c r="Z36" s="4"/>
    </row>
    <row r="37" spans="1:26" s="3" customFormat="1" ht="18.75" customHeight="1" hidden="1">
      <c r="A37" s="106" t="s">
        <v>87</v>
      </c>
      <c r="B37" s="6">
        <v>276</v>
      </c>
      <c r="C37" s="134">
        <v>307.13</v>
      </c>
      <c r="D37" s="9">
        <f t="shared" si="2"/>
        <v>-0.6244742121270973</v>
      </c>
      <c r="E37" s="8">
        <v>680.46</v>
      </c>
      <c r="F37" s="5"/>
      <c r="G37" s="5">
        <v>4</v>
      </c>
      <c r="H37" s="8">
        <v>0.99</v>
      </c>
      <c r="I37" s="6">
        <v>1</v>
      </c>
      <c r="J37" s="8">
        <v>0.02</v>
      </c>
      <c r="K37" s="5">
        <v>10</v>
      </c>
      <c r="L37" s="8">
        <v>0.42</v>
      </c>
      <c r="M37" s="5"/>
      <c r="N37" s="2">
        <v>0</v>
      </c>
      <c r="O37" s="8">
        <v>0</v>
      </c>
      <c r="P37" s="5">
        <v>1</v>
      </c>
      <c r="Q37" s="10">
        <v>0.12</v>
      </c>
      <c r="R37" s="5">
        <v>14</v>
      </c>
      <c r="S37" s="8">
        <v>0.01</v>
      </c>
      <c r="T37" s="5">
        <v>1</v>
      </c>
      <c r="U37" s="8">
        <v>0.25</v>
      </c>
      <c r="V37" s="5">
        <v>7</v>
      </c>
      <c r="W37" s="8">
        <v>3.24</v>
      </c>
      <c r="X37" s="8">
        <f>C37-C36</f>
        <v>-1.9300000000000068</v>
      </c>
      <c r="Z37" s="4"/>
    </row>
    <row r="38" spans="1:26" s="3" customFormat="1" ht="18.75" customHeight="1" hidden="1">
      <c r="A38" s="106" t="s">
        <v>88</v>
      </c>
      <c r="B38" s="6">
        <v>276</v>
      </c>
      <c r="C38" s="134">
        <v>303.16</v>
      </c>
      <c r="D38" s="9">
        <f t="shared" si="2"/>
        <v>-1.2926122488848275</v>
      </c>
      <c r="E38" s="8">
        <v>723.59</v>
      </c>
      <c r="F38" s="5"/>
      <c r="G38" s="5">
        <v>6</v>
      </c>
      <c r="H38" s="8">
        <v>2.49</v>
      </c>
      <c r="I38" s="6">
        <v>3</v>
      </c>
      <c r="J38" s="8">
        <v>0.16</v>
      </c>
      <c r="K38" s="5">
        <v>21</v>
      </c>
      <c r="L38" s="8">
        <v>0.419</v>
      </c>
      <c r="M38" s="5"/>
      <c r="N38" s="2">
        <v>0</v>
      </c>
      <c r="O38" s="8">
        <v>0</v>
      </c>
      <c r="P38" s="5">
        <v>0</v>
      </c>
      <c r="Q38" s="10">
        <v>0</v>
      </c>
      <c r="R38" s="5">
        <v>7</v>
      </c>
      <c r="S38" s="8">
        <v>0.01</v>
      </c>
      <c r="T38" s="5">
        <v>3</v>
      </c>
      <c r="U38" s="8">
        <v>3.52</v>
      </c>
      <c r="V38" s="5">
        <v>6</v>
      </c>
      <c r="W38" s="8">
        <v>3.53</v>
      </c>
      <c r="X38" s="8">
        <f>C38-C37</f>
        <v>-3.9699999999999704</v>
      </c>
      <c r="Z38" s="4"/>
    </row>
    <row r="39" spans="1:26" s="3" customFormat="1" ht="18.75" customHeight="1" hidden="1">
      <c r="A39" s="106" t="s">
        <v>89</v>
      </c>
      <c r="B39" s="6">
        <v>269</v>
      </c>
      <c r="C39" s="134">
        <v>301.61</v>
      </c>
      <c r="D39" s="9">
        <v>-0.5112811716585338</v>
      </c>
      <c r="E39" s="8">
        <v>652.8</v>
      </c>
      <c r="F39" s="5"/>
      <c r="G39" s="5">
        <v>6</v>
      </c>
      <c r="H39" s="8">
        <v>7.15</v>
      </c>
      <c r="I39" s="6">
        <v>5</v>
      </c>
      <c r="J39" s="8">
        <v>0.53</v>
      </c>
      <c r="K39" s="5">
        <v>3</v>
      </c>
      <c r="L39" s="8">
        <v>0.24</v>
      </c>
      <c r="M39" s="5"/>
      <c r="N39" s="2">
        <v>0</v>
      </c>
      <c r="O39" s="8">
        <v>0</v>
      </c>
      <c r="P39" s="5">
        <v>0</v>
      </c>
      <c r="Q39" s="10">
        <v>0</v>
      </c>
      <c r="R39" s="5">
        <v>13</v>
      </c>
      <c r="S39" s="8">
        <v>0.13</v>
      </c>
      <c r="T39" s="5">
        <v>2</v>
      </c>
      <c r="U39" s="8">
        <v>0.17</v>
      </c>
      <c r="V39" s="5">
        <v>13</v>
      </c>
      <c r="W39" s="8">
        <v>9.43</v>
      </c>
      <c r="X39" s="8">
        <v>-1.5500000000000114</v>
      </c>
      <c r="Z39" s="4"/>
    </row>
    <row r="40" spans="1:26" s="3" customFormat="1" ht="18.75" customHeight="1" hidden="1">
      <c r="A40" s="106" t="s">
        <v>75</v>
      </c>
      <c r="B40" s="6">
        <v>261</v>
      </c>
      <c r="C40" s="134">
        <v>297.18</v>
      </c>
      <c r="D40" s="9">
        <f>100*(C40-C39)/C39</f>
        <v>-1.4687841915055888</v>
      </c>
      <c r="E40" s="8">
        <v>644.93</v>
      </c>
      <c r="F40" s="5"/>
      <c r="G40" s="5">
        <v>8</v>
      </c>
      <c r="H40" s="8">
        <v>3.31</v>
      </c>
      <c r="I40" s="6">
        <v>5</v>
      </c>
      <c r="J40" s="8">
        <v>0.68</v>
      </c>
      <c r="K40" s="5">
        <v>2</v>
      </c>
      <c r="L40" s="8">
        <v>0.04</v>
      </c>
      <c r="M40" s="5"/>
      <c r="N40" s="2">
        <v>0</v>
      </c>
      <c r="O40" s="8">
        <v>0</v>
      </c>
      <c r="P40" s="5">
        <v>0</v>
      </c>
      <c r="Q40" s="10">
        <v>0</v>
      </c>
      <c r="R40" s="5">
        <v>15</v>
      </c>
      <c r="S40" s="8">
        <v>0.04</v>
      </c>
      <c r="T40" s="5">
        <v>3</v>
      </c>
      <c r="U40" s="8">
        <v>0.21</v>
      </c>
      <c r="V40" s="5">
        <v>16</v>
      </c>
      <c r="W40" s="8">
        <v>8.29</v>
      </c>
      <c r="X40" s="8">
        <f>C40-C39</f>
        <v>-4.430000000000007</v>
      </c>
      <c r="Z40" s="4"/>
    </row>
    <row r="41" spans="1:26" s="17" customFormat="1" ht="19.5" customHeight="1">
      <c r="A41" s="11">
        <v>2014</v>
      </c>
      <c r="B41" s="12">
        <f>B53</f>
        <v>284</v>
      </c>
      <c r="C41" s="22">
        <f>C53</f>
        <v>336.59918594</v>
      </c>
      <c r="D41" s="13">
        <f>100*(C41-C40)/C40</f>
        <v>13.2644141395787</v>
      </c>
      <c r="E41" s="13">
        <f>E53</f>
        <v>893.017926844</v>
      </c>
      <c r="F41" s="12"/>
      <c r="G41" s="12">
        <f aca="true" t="shared" si="3" ref="G41:L41">SUM(G42:G53)</f>
        <v>79</v>
      </c>
      <c r="H41" s="12">
        <f t="shared" si="3"/>
        <v>79.58</v>
      </c>
      <c r="I41" s="12">
        <f t="shared" si="3"/>
        <v>40</v>
      </c>
      <c r="J41" s="12">
        <f t="shared" si="3"/>
        <v>4.126199999999999</v>
      </c>
      <c r="K41" s="12">
        <f>SUM(K42:K53)</f>
        <v>44</v>
      </c>
      <c r="L41" s="12">
        <f t="shared" si="3"/>
        <v>1.62</v>
      </c>
      <c r="M41" s="14"/>
      <c r="N41" s="12">
        <f aca="true" t="shared" si="4" ref="N41:X41">SUM(N42:N53)</f>
        <v>7</v>
      </c>
      <c r="O41" s="12">
        <f t="shared" si="4"/>
        <v>0.21</v>
      </c>
      <c r="P41" s="12">
        <f t="shared" si="4"/>
        <v>1</v>
      </c>
      <c r="Q41" s="12">
        <f t="shared" si="4"/>
        <v>0.04</v>
      </c>
      <c r="R41" s="12">
        <f t="shared" si="4"/>
        <v>155</v>
      </c>
      <c r="S41" s="13">
        <f t="shared" si="4"/>
        <v>0.64248856</v>
      </c>
      <c r="T41" s="12">
        <f t="shared" si="4"/>
        <v>18</v>
      </c>
      <c r="U41" s="13">
        <f t="shared" si="4"/>
        <v>3.93424346</v>
      </c>
      <c r="V41" s="12">
        <f t="shared" si="4"/>
        <v>56</v>
      </c>
      <c r="W41" s="13">
        <f t="shared" si="4"/>
        <v>42.8695</v>
      </c>
      <c r="X41" s="13">
        <f t="shared" si="4"/>
        <v>42.079185939999945</v>
      </c>
      <c r="Z41" s="21"/>
    </row>
    <row r="42" spans="1:26" s="3" customFormat="1" ht="18.75" customHeight="1" hidden="1">
      <c r="A42" s="106" t="s">
        <v>82</v>
      </c>
      <c r="B42" s="6">
        <v>260</v>
      </c>
      <c r="C42" s="134">
        <v>297.27</v>
      </c>
      <c r="D42" s="9">
        <v>0.03</v>
      </c>
      <c r="E42" s="8">
        <v>594.08</v>
      </c>
      <c r="F42" s="5"/>
      <c r="G42" s="5">
        <v>4</v>
      </c>
      <c r="H42" s="8">
        <v>1.52</v>
      </c>
      <c r="I42" s="6">
        <v>6</v>
      </c>
      <c r="J42" s="8">
        <v>0.65</v>
      </c>
      <c r="K42" s="5">
        <v>1</v>
      </c>
      <c r="L42" s="8">
        <v>0.01</v>
      </c>
      <c r="M42" s="5"/>
      <c r="N42" s="2">
        <v>0</v>
      </c>
      <c r="O42" s="8">
        <v>0</v>
      </c>
      <c r="P42" s="5">
        <v>0</v>
      </c>
      <c r="Q42" s="10">
        <v>0</v>
      </c>
      <c r="R42" s="5">
        <v>10</v>
      </c>
      <c r="S42" s="8">
        <v>0.01</v>
      </c>
      <c r="T42" s="5">
        <v>1</v>
      </c>
      <c r="U42" s="8">
        <v>0.01</v>
      </c>
      <c r="V42" s="5">
        <v>5</v>
      </c>
      <c r="W42" s="8">
        <v>2.09</v>
      </c>
      <c r="X42" s="8">
        <v>0.08999999999997499</v>
      </c>
      <c r="Z42" s="4"/>
    </row>
    <row r="43" spans="1:26" s="3" customFormat="1" ht="18.75" customHeight="1" hidden="1">
      <c r="A43" s="106" t="s">
        <v>83</v>
      </c>
      <c r="B43" s="6">
        <v>260</v>
      </c>
      <c r="C43" s="134">
        <v>297.97</v>
      </c>
      <c r="D43" s="9">
        <v>0.23</v>
      </c>
      <c r="E43" s="8">
        <v>669.78</v>
      </c>
      <c r="F43" s="5"/>
      <c r="G43" s="5">
        <v>3</v>
      </c>
      <c r="H43" s="8">
        <v>2.2</v>
      </c>
      <c r="I43" s="6">
        <v>3</v>
      </c>
      <c r="J43" s="8">
        <v>0.14</v>
      </c>
      <c r="K43" s="5">
        <v>0</v>
      </c>
      <c r="L43" s="8">
        <v>0</v>
      </c>
      <c r="M43" s="5"/>
      <c r="N43" s="2">
        <v>0</v>
      </c>
      <c r="O43" s="8">
        <v>0</v>
      </c>
      <c r="P43" s="5">
        <v>0</v>
      </c>
      <c r="Q43" s="10">
        <v>0</v>
      </c>
      <c r="R43" s="5">
        <v>12</v>
      </c>
      <c r="S43" s="8">
        <v>0.03</v>
      </c>
      <c r="T43" s="5">
        <v>0</v>
      </c>
      <c r="U43" s="8">
        <v>0</v>
      </c>
      <c r="V43" s="5">
        <v>3</v>
      </c>
      <c r="W43" s="8">
        <v>1.67</v>
      </c>
      <c r="X43" s="8">
        <v>0.7000000000000455</v>
      </c>
      <c r="Z43" s="4"/>
    </row>
    <row r="44" spans="1:26" s="3" customFormat="1" ht="18.75" customHeight="1" hidden="1">
      <c r="A44" s="106" t="s">
        <v>84</v>
      </c>
      <c r="B44" s="6">
        <v>256</v>
      </c>
      <c r="C44" s="134">
        <v>298.07</v>
      </c>
      <c r="D44" s="9">
        <v>0.03</v>
      </c>
      <c r="E44" s="8">
        <v>691</v>
      </c>
      <c r="F44" s="5"/>
      <c r="G44" s="5">
        <v>3</v>
      </c>
      <c r="H44" s="8">
        <v>3.42</v>
      </c>
      <c r="I44" s="6">
        <v>5</v>
      </c>
      <c r="J44" s="8">
        <v>0.34</v>
      </c>
      <c r="K44" s="5">
        <v>0</v>
      </c>
      <c r="L44" s="8">
        <v>0</v>
      </c>
      <c r="M44" s="5"/>
      <c r="N44" s="2">
        <v>0</v>
      </c>
      <c r="O44" s="8">
        <v>0</v>
      </c>
      <c r="P44" s="5">
        <v>0</v>
      </c>
      <c r="Q44" s="10">
        <v>0</v>
      </c>
      <c r="R44" s="5">
        <v>11</v>
      </c>
      <c r="S44" s="8">
        <v>0.02</v>
      </c>
      <c r="T44" s="5">
        <v>1</v>
      </c>
      <c r="U44" s="8">
        <v>0.24</v>
      </c>
      <c r="V44" s="5">
        <v>7</v>
      </c>
      <c r="W44" s="8">
        <v>3.44</v>
      </c>
      <c r="X44" s="8">
        <v>0.0999999999999659</v>
      </c>
      <c r="Z44" s="4"/>
    </row>
    <row r="45" spans="1:26" s="3" customFormat="1" ht="18.75" customHeight="1" hidden="1">
      <c r="A45" s="106" t="s">
        <v>85</v>
      </c>
      <c r="B45" s="6">
        <v>253</v>
      </c>
      <c r="C45" s="134">
        <v>290.19</v>
      </c>
      <c r="D45" s="9">
        <v>-2.64</v>
      </c>
      <c r="E45" s="8">
        <v>653.84</v>
      </c>
      <c r="F45" s="5"/>
      <c r="G45" s="5">
        <v>1</v>
      </c>
      <c r="H45" s="8">
        <v>0.44</v>
      </c>
      <c r="I45" s="6">
        <v>6</v>
      </c>
      <c r="J45" s="8">
        <v>1.01</v>
      </c>
      <c r="K45" s="5">
        <v>0</v>
      </c>
      <c r="L45" s="8">
        <v>0</v>
      </c>
      <c r="M45" s="5"/>
      <c r="N45" s="2">
        <v>0</v>
      </c>
      <c r="O45" s="8">
        <v>0</v>
      </c>
      <c r="P45" s="5">
        <v>0</v>
      </c>
      <c r="Q45" s="10">
        <v>0</v>
      </c>
      <c r="R45" s="5">
        <v>15</v>
      </c>
      <c r="S45" s="8">
        <v>0.03</v>
      </c>
      <c r="T45" s="5">
        <v>0</v>
      </c>
      <c r="U45" s="8">
        <v>0</v>
      </c>
      <c r="V45" s="5">
        <v>4</v>
      </c>
      <c r="W45" s="8">
        <v>9.36</v>
      </c>
      <c r="X45" s="8">
        <v>-7.8799999999999955</v>
      </c>
      <c r="Z45" s="4"/>
    </row>
    <row r="46" spans="1:26" s="3" customFormat="1" ht="18.75" customHeight="1" hidden="1">
      <c r="A46" s="106" t="s">
        <v>91</v>
      </c>
      <c r="B46" s="6">
        <v>250</v>
      </c>
      <c r="C46" s="134">
        <v>288.98</v>
      </c>
      <c r="D46" s="9">
        <v>-0.42</v>
      </c>
      <c r="E46" s="8">
        <v>712.53</v>
      </c>
      <c r="F46" s="5"/>
      <c r="G46" s="5">
        <v>1</v>
      </c>
      <c r="H46" s="8">
        <v>0.29</v>
      </c>
      <c r="I46" s="6">
        <v>2</v>
      </c>
      <c r="J46" s="8">
        <v>0.24</v>
      </c>
      <c r="K46" s="5">
        <v>0</v>
      </c>
      <c r="L46" s="8">
        <v>0</v>
      </c>
      <c r="M46" s="5"/>
      <c r="N46" s="2">
        <v>0</v>
      </c>
      <c r="O46" s="8">
        <v>0</v>
      </c>
      <c r="P46" s="5">
        <v>0</v>
      </c>
      <c r="Q46" s="10">
        <v>0</v>
      </c>
      <c r="R46" s="5">
        <v>10</v>
      </c>
      <c r="S46" s="8">
        <v>0.01</v>
      </c>
      <c r="T46" s="5">
        <v>0</v>
      </c>
      <c r="U46" s="8">
        <v>0</v>
      </c>
      <c r="V46" s="5">
        <v>4</v>
      </c>
      <c r="W46" s="8">
        <v>1.75</v>
      </c>
      <c r="X46" s="8">
        <v>-1.2099999999999795</v>
      </c>
      <c r="Z46" s="4"/>
    </row>
    <row r="47" spans="1:26" s="3" customFormat="1" ht="18.75" customHeight="1" hidden="1">
      <c r="A47" s="106" t="s">
        <v>92</v>
      </c>
      <c r="B47" s="6">
        <v>254</v>
      </c>
      <c r="C47" s="134">
        <v>290.73</v>
      </c>
      <c r="D47" s="9">
        <v>0.5955782407086995</v>
      </c>
      <c r="E47" s="8">
        <v>764.08</v>
      </c>
      <c r="F47" s="5"/>
      <c r="G47" s="5">
        <v>4</v>
      </c>
      <c r="H47" s="8">
        <v>1.69</v>
      </c>
      <c r="I47" s="6">
        <v>1</v>
      </c>
      <c r="J47" s="8">
        <v>0.05</v>
      </c>
      <c r="K47" s="5">
        <v>0</v>
      </c>
      <c r="L47" s="8">
        <v>0</v>
      </c>
      <c r="M47" s="5"/>
      <c r="N47" s="2">
        <v>0</v>
      </c>
      <c r="O47" s="8">
        <v>0</v>
      </c>
      <c r="P47" s="5">
        <v>0</v>
      </c>
      <c r="Q47" s="10">
        <v>0</v>
      </c>
      <c r="R47" s="5">
        <v>2</v>
      </c>
      <c r="S47" s="8">
        <v>0.01</v>
      </c>
      <c r="T47" s="5">
        <v>1</v>
      </c>
      <c r="U47" s="8">
        <v>0</v>
      </c>
      <c r="V47" s="5">
        <v>0</v>
      </c>
      <c r="W47" s="8">
        <v>0</v>
      </c>
      <c r="X47" s="8">
        <v>1.75</v>
      </c>
      <c r="Z47" s="4"/>
    </row>
    <row r="48" spans="1:26" s="3" customFormat="1" ht="18.75" customHeight="1" hidden="1">
      <c r="A48" s="106" t="s">
        <v>86</v>
      </c>
      <c r="B48" s="6">
        <v>256</v>
      </c>
      <c r="C48" s="134">
        <v>283.19</v>
      </c>
      <c r="D48" s="9">
        <v>-2.603471605957424</v>
      </c>
      <c r="E48" s="8">
        <v>741.6</v>
      </c>
      <c r="F48" s="5"/>
      <c r="G48" s="5">
        <v>8</v>
      </c>
      <c r="H48" s="8">
        <v>3.31</v>
      </c>
      <c r="I48" s="6">
        <v>3</v>
      </c>
      <c r="J48" s="8">
        <v>0.25</v>
      </c>
      <c r="K48" s="5">
        <v>2</v>
      </c>
      <c r="L48" s="8">
        <v>0.17</v>
      </c>
      <c r="M48" s="5"/>
      <c r="N48" s="2">
        <v>1</v>
      </c>
      <c r="O48" s="8">
        <v>0.03</v>
      </c>
      <c r="P48" s="5">
        <v>0</v>
      </c>
      <c r="Q48" s="10">
        <v>0</v>
      </c>
      <c r="R48" s="5">
        <v>15</v>
      </c>
      <c r="S48" s="8">
        <v>0.01</v>
      </c>
      <c r="T48" s="5">
        <v>0</v>
      </c>
      <c r="U48" s="8">
        <v>0</v>
      </c>
      <c r="V48" s="5">
        <v>6</v>
      </c>
      <c r="W48" s="8">
        <v>11.31</v>
      </c>
      <c r="X48" s="8">
        <v>-7.5400000000000205</v>
      </c>
      <c r="Z48" s="4"/>
    </row>
    <row r="49" spans="1:26" s="3" customFormat="1" ht="18.75" customHeight="1" hidden="1">
      <c r="A49" s="106" t="s">
        <v>94</v>
      </c>
      <c r="B49" s="6">
        <v>255</v>
      </c>
      <c r="C49" s="134">
        <v>283.9</v>
      </c>
      <c r="D49" s="9">
        <v>0.25071506762243706</v>
      </c>
      <c r="E49" s="8">
        <v>705.35</v>
      </c>
      <c r="F49" s="5"/>
      <c r="G49" s="5">
        <v>2</v>
      </c>
      <c r="H49" s="8">
        <v>0.75</v>
      </c>
      <c r="I49" s="6">
        <v>3</v>
      </c>
      <c r="J49" s="8">
        <v>0.71</v>
      </c>
      <c r="K49" s="5">
        <v>7</v>
      </c>
      <c r="L49" s="8">
        <v>0.29</v>
      </c>
      <c r="M49" s="5"/>
      <c r="N49" s="2">
        <v>3</v>
      </c>
      <c r="O49" s="8">
        <v>0.08</v>
      </c>
      <c r="P49" s="5">
        <v>1</v>
      </c>
      <c r="Q49" s="10">
        <v>0.04</v>
      </c>
      <c r="R49" s="5">
        <v>18</v>
      </c>
      <c r="S49" s="8">
        <v>0.18</v>
      </c>
      <c r="T49" s="5">
        <v>2</v>
      </c>
      <c r="U49" s="8">
        <v>0.49</v>
      </c>
      <c r="V49" s="5">
        <v>3</v>
      </c>
      <c r="W49" s="8">
        <v>0.85</v>
      </c>
      <c r="X49" s="8">
        <v>0.7099999999999795</v>
      </c>
      <c r="Z49" s="4"/>
    </row>
    <row r="50" spans="1:26" s="3" customFormat="1" ht="18.75" customHeight="1" hidden="1">
      <c r="A50" s="106" t="s">
        <v>87</v>
      </c>
      <c r="B50" s="6">
        <v>262</v>
      </c>
      <c r="C50" s="134">
        <v>329.85</v>
      </c>
      <c r="D50" s="9">
        <v>16.185276505811924</v>
      </c>
      <c r="E50" s="8">
        <v>900.92</v>
      </c>
      <c r="F50" s="5"/>
      <c r="G50" s="5">
        <v>11</v>
      </c>
      <c r="H50" s="8">
        <v>47.86</v>
      </c>
      <c r="I50" s="6">
        <v>2</v>
      </c>
      <c r="J50" s="8">
        <v>0.11</v>
      </c>
      <c r="K50" s="5">
        <v>9</v>
      </c>
      <c r="L50" s="8">
        <v>0.23</v>
      </c>
      <c r="M50" s="5"/>
      <c r="N50" s="2">
        <v>1</v>
      </c>
      <c r="O50" s="8">
        <v>0.04</v>
      </c>
      <c r="P50" s="5">
        <v>0</v>
      </c>
      <c r="Q50" s="10">
        <v>0</v>
      </c>
      <c r="R50" s="5">
        <v>20</v>
      </c>
      <c r="S50" s="8">
        <v>0.11</v>
      </c>
      <c r="T50" s="5">
        <v>3</v>
      </c>
      <c r="U50" s="8">
        <v>0.08</v>
      </c>
      <c r="V50" s="5">
        <v>4</v>
      </c>
      <c r="W50" s="8">
        <v>2.32</v>
      </c>
      <c r="X50" s="8">
        <v>45.950000000000045</v>
      </c>
      <c r="Z50" s="4"/>
    </row>
    <row r="51" spans="1:26" s="3" customFormat="1" ht="18.75" customHeight="1" hidden="1">
      <c r="A51" s="106" t="s">
        <v>88</v>
      </c>
      <c r="B51" s="6">
        <v>269</v>
      </c>
      <c r="C51" s="134">
        <v>332.51</v>
      </c>
      <c r="D51" s="9">
        <v>0.806427163862352</v>
      </c>
      <c r="E51" s="8">
        <v>876.88</v>
      </c>
      <c r="F51" s="5"/>
      <c r="G51" s="5">
        <v>12</v>
      </c>
      <c r="H51" s="8">
        <v>7.16</v>
      </c>
      <c r="I51" s="6">
        <v>2</v>
      </c>
      <c r="J51" s="8">
        <v>0.15</v>
      </c>
      <c r="K51" s="5">
        <v>22</v>
      </c>
      <c r="L51" s="8">
        <v>0.82</v>
      </c>
      <c r="M51" s="5"/>
      <c r="N51" s="2">
        <v>0</v>
      </c>
      <c r="O51" s="8">
        <v>0</v>
      </c>
      <c r="P51" s="5">
        <v>0</v>
      </c>
      <c r="Q51" s="10">
        <v>0</v>
      </c>
      <c r="R51" s="5">
        <v>16</v>
      </c>
      <c r="S51" s="8">
        <v>0.18</v>
      </c>
      <c r="T51" s="5">
        <v>4</v>
      </c>
      <c r="U51" s="8">
        <v>3.08</v>
      </c>
      <c r="V51" s="5">
        <v>5</v>
      </c>
      <c r="W51" s="8">
        <v>2.57</v>
      </c>
      <c r="X51" s="8">
        <v>2.659999999999968</v>
      </c>
      <c r="Z51" s="4"/>
    </row>
    <row r="52" spans="1:26" s="3" customFormat="1" ht="18.75" customHeight="1" hidden="1">
      <c r="A52" s="2" t="s">
        <v>95</v>
      </c>
      <c r="B52" s="2">
        <v>275</v>
      </c>
      <c r="C52" s="8">
        <v>334.99</v>
      </c>
      <c r="D52" s="8">
        <f>100*(C52-C51)/C51</f>
        <v>0.7458422303088684</v>
      </c>
      <c r="E52" s="8">
        <v>887.06</v>
      </c>
      <c r="F52" s="5"/>
      <c r="G52" s="137">
        <v>11</v>
      </c>
      <c r="H52" s="8">
        <v>4.03</v>
      </c>
      <c r="I52" s="2">
        <v>4</v>
      </c>
      <c r="J52" s="8">
        <v>0.19</v>
      </c>
      <c r="K52" s="2">
        <v>2</v>
      </c>
      <c r="L52" s="8">
        <v>0.05</v>
      </c>
      <c r="M52" s="5"/>
      <c r="N52" s="2">
        <v>2</v>
      </c>
      <c r="O52" s="8">
        <v>0.06</v>
      </c>
      <c r="P52" s="5">
        <v>0</v>
      </c>
      <c r="Q52" s="10">
        <v>0</v>
      </c>
      <c r="R52" s="5">
        <v>14</v>
      </c>
      <c r="S52" s="8">
        <v>0.03</v>
      </c>
      <c r="T52" s="5">
        <v>2</v>
      </c>
      <c r="U52" s="8">
        <v>0.02</v>
      </c>
      <c r="V52" s="5">
        <v>5</v>
      </c>
      <c r="W52" s="8">
        <v>1.86</v>
      </c>
      <c r="X52" s="8">
        <f>C52-C50</f>
        <v>5.139999999999986</v>
      </c>
      <c r="Z52" s="4"/>
    </row>
    <row r="53" spans="1:26" s="3" customFormat="1" ht="18.75" customHeight="1" hidden="1">
      <c r="A53" s="2" t="s">
        <v>96</v>
      </c>
      <c r="B53" s="2">
        <v>284</v>
      </c>
      <c r="C53" s="8">
        <v>336.59918594</v>
      </c>
      <c r="D53" s="8">
        <f>100*(C53-C52)/C52</f>
        <v>0.48036835129406097</v>
      </c>
      <c r="E53" s="8">
        <v>893.017926844</v>
      </c>
      <c r="F53" s="5"/>
      <c r="G53" s="137">
        <v>19</v>
      </c>
      <c r="H53" s="8">
        <v>6.91</v>
      </c>
      <c r="I53" s="2">
        <v>3</v>
      </c>
      <c r="J53" s="8">
        <v>0.2862</v>
      </c>
      <c r="K53" s="2">
        <v>1</v>
      </c>
      <c r="L53" s="8">
        <v>0.05</v>
      </c>
      <c r="M53" s="5"/>
      <c r="N53" s="2">
        <v>0</v>
      </c>
      <c r="O53" s="8">
        <v>0</v>
      </c>
      <c r="P53" s="5">
        <v>0</v>
      </c>
      <c r="Q53" s="10">
        <v>0</v>
      </c>
      <c r="R53" s="5">
        <v>12</v>
      </c>
      <c r="S53" s="8">
        <v>0.02248856</v>
      </c>
      <c r="T53" s="5">
        <v>4</v>
      </c>
      <c r="U53" s="8">
        <v>0.01424346</v>
      </c>
      <c r="V53" s="5">
        <v>10</v>
      </c>
      <c r="W53" s="8">
        <v>5.6495</v>
      </c>
      <c r="X53" s="8">
        <f>C53-C52</f>
        <v>1.6091859399999748</v>
      </c>
      <c r="Z53" s="4"/>
    </row>
    <row r="54" spans="1:26" s="3" customFormat="1" ht="18.75" customHeight="1">
      <c r="A54" s="11">
        <v>2015</v>
      </c>
      <c r="B54" s="141">
        <f>B66</f>
        <v>284</v>
      </c>
      <c r="C54" s="142">
        <f>C66</f>
        <v>300.88053741</v>
      </c>
      <c r="D54" s="13">
        <f>100*(C54-C53)/C53</f>
        <v>-10.611626534464339</v>
      </c>
      <c r="E54" s="142">
        <f>E66</f>
        <v>900.189813084</v>
      </c>
      <c r="F54" s="5"/>
      <c r="G54" s="12">
        <f>SUM(G55:G66)</f>
        <v>65</v>
      </c>
      <c r="H54" s="13">
        <f>SUM(H55:H66)</f>
        <v>47.48182381</v>
      </c>
      <c r="I54" s="12">
        <f>SUM(I55:I66)</f>
        <v>36</v>
      </c>
      <c r="J54" s="13">
        <f>SUM(J55:J66)</f>
        <v>4.61456</v>
      </c>
      <c r="K54" s="12">
        <f>SUM(K55:K66)</f>
        <v>54</v>
      </c>
      <c r="L54" s="13">
        <v>4.24</v>
      </c>
      <c r="M54" s="6"/>
      <c r="N54" s="12">
        <f>SUM(N55:N66)</f>
        <v>5</v>
      </c>
      <c r="O54" s="13">
        <f>SUM(O55:O66)</f>
        <v>0.184</v>
      </c>
      <c r="P54" s="12">
        <f>SUM(P55:P66)</f>
        <v>0</v>
      </c>
      <c r="Q54" s="13">
        <f>SUM(Q55:Q66)</f>
        <v>0</v>
      </c>
      <c r="R54" s="12">
        <f>SUM(R55:R66)</f>
        <v>143</v>
      </c>
      <c r="S54" s="13">
        <v>0.74</v>
      </c>
      <c r="T54" s="12">
        <f>SUM(T55:T66)</f>
        <v>30</v>
      </c>
      <c r="U54" s="13">
        <f>SUM(U55:U66)</f>
        <v>42.869581200000006</v>
      </c>
      <c r="V54" s="12">
        <f>SUM(V55:V66)</f>
        <v>65</v>
      </c>
      <c r="W54" s="13">
        <f>SUM(W55:W66)</f>
        <v>50.10726493</v>
      </c>
      <c r="X54" s="13">
        <v>-35.73</v>
      </c>
      <c r="Z54" s="4"/>
    </row>
    <row r="55" spans="1:26" s="3" customFormat="1" ht="18.75" customHeight="1" hidden="1">
      <c r="A55" s="2" t="s">
        <v>98</v>
      </c>
      <c r="B55" s="2">
        <v>286</v>
      </c>
      <c r="C55" s="8">
        <v>338.62484534</v>
      </c>
      <c r="D55" s="8">
        <f>100*(C55-C53)/C53</f>
        <v>0.6018016336976751</v>
      </c>
      <c r="E55" s="8">
        <v>928.005904158</v>
      </c>
      <c r="F55" s="5"/>
      <c r="G55" s="137">
        <v>7</v>
      </c>
      <c r="H55" s="8">
        <v>3.63</v>
      </c>
      <c r="I55" s="2">
        <v>5</v>
      </c>
      <c r="J55" s="8">
        <v>0.29606</v>
      </c>
      <c r="K55" s="2">
        <v>0</v>
      </c>
      <c r="L55" s="8">
        <v>0</v>
      </c>
      <c r="M55" s="5"/>
      <c r="N55" s="2">
        <v>0</v>
      </c>
      <c r="O55" s="8">
        <v>0</v>
      </c>
      <c r="P55" s="5">
        <v>0</v>
      </c>
      <c r="Q55" s="10">
        <v>0</v>
      </c>
      <c r="R55" s="5">
        <v>15</v>
      </c>
      <c r="S55" s="8">
        <v>0.0135689</v>
      </c>
      <c r="T55" s="5">
        <v>0</v>
      </c>
      <c r="U55" s="8">
        <v>0</v>
      </c>
      <c r="V55" s="5">
        <v>5</v>
      </c>
      <c r="W55" s="8">
        <v>1.917</v>
      </c>
      <c r="X55" s="8">
        <v>2.02</v>
      </c>
      <c r="Z55" s="4"/>
    </row>
    <row r="56" spans="1:26" s="3" customFormat="1" ht="18.75" customHeight="1" hidden="1">
      <c r="A56" s="2" t="s">
        <v>83</v>
      </c>
      <c r="B56" s="2">
        <v>288</v>
      </c>
      <c r="C56" s="8">
        <v>339.69435468</v>
      </c>
      <c r="D56" s="8">
        <f>100*(C56-C55)/C55</f>
        <v>0.31583900434894907</v>
      </c>
      <c r="E56" s="8">
        <v>962.182620516</v>
      </c>
      <c r="F56" s="5"/>
      <c r="G56" s="137">
        <v>3</v>
      </c>
      <c r="H56" s="8">
        <v>1.58</v>
      </c>
      <c r="I56" s="2">
        <v>0</v>
      </c>
      <c r="J56" s="8">
        <v>0</v>
      </c>
      <c r="K56" s="2">
        <v>0</v>
      </c>
      <c r="L56" s="8">
        <v>0</v>
      </c>
      <c r="M56" s="5"/>
      <c r="N56" s="2">
        <v>0</v>
      </c>
      <c r="O56" s="8">
        <v>0</v>
      </c>
      <c r="P56" s="5">
        <v>0</v>
      </c>
      <c r="Q56" s="10">
        <v>0</v>
      </c>
      <c r="R56" s="5">
        <v>14</v>
      </c>
      <c r="S56" s="8">
        <v>0.02</v>
      </c>
      <c r="T56" s="5">
        <v>3</v>
      </c>
      <c r="U56" s="8">
        <v>0.2193302</v>
      </c>
      <c r="V56" s="5">
        <v>1</v>
      </c>
      <c r="W56" s="8">
        <v>0.31</v>
      </c>
      <c r="X56" s="8">
        <v>1.06950934</v>
      </c>
      <c r="Z56" s="4"/>
    </row>
    <row r="57" spans="1:26" s="3" customFormat="1" ht="18.75" customHeight="1" hidden="1">
      <c r="A57" s="2" t="s">
        <v>84</v>
      </c>
      <c r="B57" s="2">
        <v>287</v>
      </c>
      <c r="C57" s="8">
        <v>336.99132858999997</v>
      </c>
      <c r="D57" s="8">
        <f>100*(C57-C56)/C56</f>
        <v>-0.7957229941446483</v>
      </c>
      <c r="E57" s="8">
        <v>899.773455367</v>
      </c>
      <c r="F57" s="5"/>
      <c r="G57" s="137">
        <v>5</v>
      </c>
      <c r="H57" s="8">
        <v>2.37</v>
      </c>
      <c r="I57" s="2">
        <v>6</v>
      </c>
      <c r="J57" s="8">
        <v>0.8369</v>
      </c>
      <c r="K57" s="2">
        <v>0</v>
      </c>
      <c r="L57" s="8">
        <v>0</v>
      </c>
      <c r="M57" s="5"/>
      <c r="N57" s="2">
        <v>0</v>
      </c>
      <c r="O57" s="8">
        <v>0</v>
      </c>
      <c r="P57" s="5">
        <v>0</v>
      </c>
      <c r="Q57" s="10">
        <v>0</v>
      </c>
      <c r="R57" s="5">
        <v>17</v>
      </c>
      <c r="S57" s="8">
        <v>0.01820293</v>
      </c>
      <c r="T57" s="5">
        <v>4</v>
      </c>
      <c r="U57" s="8">
        <v>0.00777</v>
      </c>
      <c r="V57" s="5">
        <v>6</v>
      </c>
      <c r="W57" s="8">
        <v>5.9164</v>
      </c>
      <c r="X57" s="8">
        <v>-2.70302609</v>
      </c>
      <c r="Z57" s="4"/>
    </row>
    <row r="58" spans="1:26" s="3" customFormat="1" ht="18.75" customHeight="1" hidden="1">
      <c r="A58" s="2" t="s">
        <v>79</v>
      </c>
      <c r="B58" s="2">
        <v>287</v>
      </c>
      <c r="C58" s="8">
        <v>346.47166683</v>
      </c>
      <c r="D58" s="8">
        <f>100*(C58-C57)/C57</f>
        <v>2.813229135499293</v>
      </c>
      <c r="E58" s="8">
        <v>906.43608414</v>
      </c>
      <c r="F58" s="5"/>
      <c r="G58" s="137">
        <v>4</v>
      </c>
      <c r="H58" s="8">
        <v>13.2789788</v>
      </c>
      <c r="I58" s="2">
        <v>2</v>
      </c>
      <c r="J58" s="8">
        <v>0.04</v>
      </c>
      <c r="K58" s="2">
        <v>0</v>
      </c>
      <c r="L58" s="8">
        <v>0</v>
      </c>
      <c r="M58" s="5"/>
      <c r="N58" s="2">
        <v>0</v>
      </c>
      <c r="O58" s="8">
        <v>0</v>
      </c>
      <c r="P58" s="5">
        <v>0</v>
      </c>
      <c r="Q58" s="10">
        <v>0</v>
      </c>
      <c r="R58" s="5">
        <v>17</v>
      </c>
      <c r="S58" s="8">
        <v>0.03003906</v>
      </c>
      <c r="T58" s="5">
        <v>0</v>
      </c>
      <c r="U58" s="8">
        <v>0</v>
      </c>
      <c r="V58" s="5">
        <v>4</v>
      </c>
      <c r="W58" s="8">
        <v>3.8747</v>
      </c>
      <c r="X58" s="8">
        <v>9.48</v>
      </c>
      <c r="Z58" s="4"/>
    </row>
    <row r="59" spans="1:26" s="3" customFormat="1" ht="18.75" customHeight="1" hidden="1">
      <c r="A59" s="2" t="s">
        <v>80</v>
      </c>
      <c r="B59" s="2">
        <v>286</v>
      </c>
      <c r="C59" s="8">
        <v>346.53617222</v>
      </c>
      <c r="D59" s="8">
        <f>100*(C59-C58)/C58</f>
        <v>0.018617796540249955</v>
      </c>
      <c r="E59" s="8">
        <v>887.169248041</v>
      </c>
      <c r="F59" s="5"/>
      <c r="G59" s="137">
        <v>3</v>
      </c>
      <c r="H59" s="8">
        <v>0.7</v>
      </c>
      <c r="I59" s="2">
        <v>3</v>
      </c>
      <c r="J59" s="8">
        <v>0.0725</v>
      </c>
      <c r="K59" s="2">
        <v>0</v>
      </c>
      <c r="L59" s="8">
        <v>0</v>
      </c>
      <c r="M59" s="5"/>
      <c r="N59" s="2">
        <v>0</v>
      </c>
      <c r="O59" s="8">
        <v>0</v>
      </c>
      <c r="P59" s="5">
        <v>0</v>
      </c>
      <c r="Q59" s="10">
        <v>0</v>
      </c>
      <c r="R59" s="5">
        <v>10</v>
      </c>
      <c r="S59" s="8">
        <v>0.46183354</v>
      </c>
      <c r="T59" s="5">
        <v>3</v>
      </c>
      <c r="U59" s="8">
        <v>0.010855</v>
      </c>
      <c r="V59" s="5">
        <v>4</v>
      </c>
      <c r="W59" s="8">
        <v>1.15</v>
      </c>
      <c r="X59" s="8">
        <v>0.07</v>
      </c>
      <c r="Z59" s="4"/>
    </row>
    <row r="60" spans="1:26" s="3" customFormat="1" ht="18.75" customHeight="1" hidden="1">
      <c r="A60" s="2" t="s">
        <v>92</v>
      </c>
      <c r="B60" s="2">
        <v>292</v>
      </c>
      <c r="C60" s="8">
        <v>351.10380716000003</v>
      </c>
      <c r="D60" s="8">
        <v>1.3180831630760386</v>
      </c>
      <c r="E60" s="8">
        <v>884.758725314</v>
      </c>
      <c r="F60" s="5"/>
      <c r="G60" s="137">
        <v>8</v>
      </c>
      <c r="H60" s="8">
        <v>5.02</v>
      </c>
      <c r="I60" s="2">
        <v>3</v>
      </c>
      <c r="J60" s="8">
        <v>0.28</v>
      </c>
      <c r="K60" s="2">
        <v>1</v>
      </c>
      <c r="L60" s="8">
        <v>0.01</v>
      </c>
      <c r="M60" s="5"/>
      <c r="N60" s="2">
        <v>0</v>
      </c>
      <c r="O60" s="8">
        <v>0</v>
      </c>
      <c r="P60" s="5">
        <v>0</v>
      </c>
      <c r="Q60" s="10">
        <v>0</v>
      </c>
      <c r="R60" s="5">
        <v>1</v>
      </c>
      <c r="S60" s="8">
        <v>6E-05</v>
      </c>
      <c r="T60" s="5">
        <v>1</v>
      </c>
      <c r="U60" s="8">
        <v>0.000325</v>
      </c>
      <c r="V60" s="5">
        <v>2</v>
      </c>
      <c r="W60" s="8">
        <v>0.7543</v>
      </c>
      <c r="X60" s="8">
        <v>4.555435</v>
      </c>
      <c r="Z60" s="4"/>
    </row>
    <row r="61" spans="1:26" s="3" customFormat="1" ht="19.5" customHeight="1" hidden="1">
      <c r="A61" s="2" t="s">
        <v>86</v>
      </c>
      <c r="B61" s="2">
        <v>290</v>
      </c>
      <c r="C61" s="8">
        <v>349.77686341</v>
      </c>
      <c r="D61" s="8">
        <v>-0.3779348793547428</v>
      </c>
      <c r="E61" s="8">
        <v>833.926944341</v>
      </c>
      <c r="F61" s="5"/>
      <c r="G61" s="137">
        <v>8</v>
      </c>
      <c r="H61" s="8">
        <v>4.56</v>
      </c>
      <c r="I61" s="2">
        <v>3</v>
      </c>
      <c r="J61" s="8">
        <v>0.145</v>
      </c>
      <c r="K61" s="2">
        <v>2</v>
      </c>
      <c r="L61" s="8">
        <v>0.205</v>
      </c>
      <c r="M61" s="5"/>
      <c r="N61" s="2">
        <v>0</v>
      </c>
      <c r="O61" s="8">
        <v>0</v>
      </c>
      <c r="P61" s="5">
        <v>0</v>
      </c>
      <c r="Q61" s="10">
        <v>0</v>
      </c>
      <c r="R61" s="5">
        <v>11</v>
      </c>
      <c r="S61" s="8">
        <v>0.09</v>
      </c>
      <c r="T61" s="5">
        <v>2</v>
      </c>
      <c r="U61" s="8">
        <v>0.230733</v>
      </c>
      <c r="V61" s="5">
        <v>10</v>
      </c>
      <c r="W61" s="8">
        <v>6.09984493</v>
      </c>
      <c r="X61" s="8">
        <v>-1.32</v>
      </c>
      <c r="Z61" s="4"/>
    </row>
    <row r="62" spans="1:26" s="3" customFormat="1" ht="18.75" customHeight="1" hidden="1">
      <c r="A62" s="2" t="s">
        <v>94</v>
      </c>
      <c r="B62" s="2">
        <v>294</v>
      </c>
      <c r="C62" s="8">
        <v>354.58738046</v>
      </c>
      <c r="D62" s="8">
        <v>1.3753102486831075</v>
      </c>
      <c r="E62" s="8">
        <v>798.85441286</v>
      </c>
      <c r="F62" s="5"/>
      <c r="G62" s="137">
        <v>5</v>
      </c>
      <c r="H62" s="8">
        <v>3.35</v>
      </c>
      <c r="I62" s="2">
        <v>2</v>
      </c>
      <c r="J62" s="8">
        <v>0.1</v>
      </c>
      <c r="K62" s="2">
        <v>9</v>
      </c>
      <c r="L62" s="8">
        <v>2.1</v>
      </c>
      <c r="M62" s="5"/>
      <c r="N62" s="2">
        <v>0</v>
      </c>
      <c r="O62" s="8">
        <v>0</v>
      </c>
      <c r="P62" s="5">
        <v>0</v>
      </c>
      <c r="Q62" s="10">
        <v>0</v>
      </c>
      <c r="R62" s="5">
        <v>10</v>
      </c>
      <c r="S62" s="8">
        <v>0.01</v>
      </c>
      <c r="T62" s="5">
        <v>0</v>
      </c>
      <c r="U62" s="8">
        <v>0</v>
      </c>
      <c r="V62" s="5">
        <v>1</v>
      </c>
      <c r="W62" s="8">
        <v>0.75</v>
      </c>
      <c r="X62" s="8">
        <v>4.81051705</v>
      </c>
      <c r="Z62" s="4"/>
    </row>
    <row r="63" spans="1:26" s="3" customFormat="1" ht="18.75" customHeight="1" hidden="1">
      <c r="A63" s="2" t="s">
        <v>87</v>
      </c>
      <c r="B63" s="2">
        <v>297</v>
      </c>
      <c r="C63" s="8">
        <v>356.35</v>
      </c>
      <c r="D63" s="8">
        <v>0.4970903188132041</v>
      </c>
      <c r="E63" s="8">
        <v>850.54</v>
      </c>
      <c r="F63" s="5"/>
      <c r="G63" s="137">
        <v>7</v>
      </c>
      <c r="H63" s="8">
        <v>4.98</v>
      </c>
      <c r="I63" s="2">
        <v>3</v>
      </c>
      <c r="J63" s="8">
        <v>2.07486</v>
      </c>
      <c r="K63" s="2">
        <v>16</v>
      </c>
      <c r="L63" s="8">
        <v>0.868</v>
      </c>
      <c r="M63" s="5"/>
      <c r="N63" s="2">
        <v>1</v>
      </c>
      <c r="O63" s="8">
        <v>0.033</v>
      </c>
      <c r="P63" s="5">
        <v>0</v>
      </c>
      <c r="Q63" s="10">
        <v>0</v>
      </c>
      <c r="R63" s="5">
        <v>10</v>
      </c>
      <c r="S63" s="8">
        <v>0.024</v>
      </c>
      <c r="T63" s="5">
        <v>4</v>
      </c>
      <c r="U63" s="8">
        <v>0.07</v>
      </c>
      <c r="V63" s="5">
        <v>4</v>
      </c>
      <c r="W63" s="8">
        <v>6.14502</v>
      </c>
      <c r="X63" s="8">
        <v>1.76</v>
      </c>
      <c r="Z63" s="4"/>
    </row>
    <row r="64" spans="1:26" s="3" customFormat="1" ht="18.75" customHeight="1" hidden="1">
      <c r="A64" s="2" t="s">
        <v>88</v>
      </c>
      <c r="B64" s="2">
        <v>297</v>
      </c>
      <c r="C64" s="8">
        <v>350.83</v>
      </c>
      <c r="D64" s="8">
        <v>-1.5490388662831593</v>
      </c>
      <c r="E64" s="8">
        <v>870.691347793</v>
      </c>
      <c r="F64" s="5"/>
      <c r="G64" s="137">
        <v>6</v>
      </c>
      <c r="H64" s="8">
        <v>1.8</v>
      </c>
      <c r="I64" s="2">
        <v>1</v>
      </c>
      <c r="J64" s="8">
        <v>0.064</v>
      </c>
      <c r="K64" s="2">
        <v>21</v>
      </c>
      <c r="L64" s="8">
        <v>0.948</v>
      </c>
      <c r="M64" s="5"/>
      <c r="N64" s="2">
        <v>4</v>
      </c>
      <c r="O64" s="8">
        <v>0.151</v>
      </c>
      <c r="P64" s="5">
        <v>0</v>
      </c>
      <c r="Q64" s="10">
        <v>0</v>
      </c>
      <c r="R64" s="5">
        <v>13</v>
      </c>
      <c r="S64" s="8">
        <v>0.02</v>
      </c>
      <c r="T64" s="5">
        <v>6</v>
      </c>
      <c r="U64" s="8">
        <v>3.1</v>
      </c>
      <c r="V64" s="5">
        <v>6</v>
      </c>
      <c r="W64" s="8">
        <v>5.4</v>
      </c>
      <c r="X64" s="8">
        <v>-5.52</v>
      </c>
      <c r="Z64" s="4"/>
    </row>
    <row r="65" spans="1:26" s="3" customFormat="1" ht="18.75" customHeight="1" hidden="1">
      <c r="A65" s="2" t="s">
        <v>89</v>
      </c>
      <c r="B65" s="2">
        <v>290</v>
      </c>
      <c r="C65" s="8">
        <v>343.54295702999997</v>
      </c>
      <c r="D65" s="8">
        <v>-2.0770866145996685</v>
      </c>
      <c r="E65" s="8">
        <v>907.902586183</v>
      </c>
      <c r="F65" s="5"/>
      <c r="G65" s="137">
        <v>4</v>
      </c>
      <c r="H65" s="8">
        <v>3.32</v>
      </c>
      <c r="I65" s="2">
        <v>1</v>
      </c>
      <c r="J65" s="8">
        <v>0.03</v>
      </c>
      <c r="K65" s="2">
        <v>3</v>
      </c>
      <c r="L65" s="8">
        <v>0.049</v>
      </c>
      <c r="M65" s="5"/>
      <c r="N65" s="2">
        <v>0</v>
      </c>
      <c r="O65" s="8">
        <v>0</v>
      </c>
      <c r="P65" s="5">
        <v>0</v>
      </c>
      <c r="Q65" s="10">
        <v>0</v>
      </c>
      <c r="R65" s="5">
        <v>11</v>
      </c>
      <c r="S65" s="8">
        <v>0.014</v>
      </c>
      <c r="T65" s="5">
        <v>3</v>
      </c>
      <c r="U65" s="8">
        <v>0.030568</v>
      </c>
      <c r="V65" s="5">
        <v>11</v>
      </c>
      <c r="W65" s="8">
        <v>10.67</v>
      </c>
      <c r="X65" s="8">
        <v>-7.29</v>
      </c>
      <c r="Z65" s="4"/>
    </row>
    <row r="66" spans="1:26" s="3" customFormat="1" ht="19.5" customHeight="1" hidden="1">
      <c r="A66" s="2" t="s">
        <v>75</v>
      </c>
      <c r="B66" s="2">
        <v>284</v>
      </c>
      <c r="C66" s="8">
        <v>300.88053741</v>
      </c>
      <c r="D66" s="8">
        <f>100*(C66-C65)/C65</f>
        <v>-12.41836537381684</v>
      </c>
      <c r="E66" s="8">
        <v>900.189813084</v>
      </c>
      <c r="F66" s="5"/>
      <c r="G66" s="137">
        <v>5</v>
      </c>
      <c r="H66" s="8">
        <v>2.89284501</v>
      </c>
      <c r="I66" s="2">
        <v>7</v>
      </c>
      <c r="J66" s="8">
        <v>0.67524</v>
      </c>
      <c r="K66" s="2">
        <v>2</v>
      </c>
      <c r="L66" s="8">
        <v>0.0539853</v>
      </c>
      <c r="M66" s="5"/>
      <c r="N66" s="2">
        <v>0</v>
      </c>
      <c r="O66" s="8">
        <v>0</v>
      </c>
      <c r="P66" s="5">
        <v>0</v>
      </c>
      <c r="Q66" s="10">
        <v>0</v>
      </c>
      <c r="R66" s="5">
        <v>14</v>
      </c>
      <c r="S66" s="8">
        <v>0.039125</v>
      </c>
      <c r="T66" s="5">
        <v>4</v>
      </c>
      <c r="U66" s="8">
        <v>39.2</v>
      </c>
      <c r="V66" s="5">
        <v>11</v>
      </c>
      <c r="W66" s="8">
        <v>7.12</v>
      </c>
      <c r="X66" s="8">
        <v>-42.66</v>
      </c>
      <c r="Z66" s="4"/>
    </row>
    <row r="67" spans="1:26" s="3" customFormat="1" ht="18.75" customHeight="1">
      <c r="A67" s="11">
        <v>2016</v>
      </c>
      <c r="B67" s="141">
        <f>B79</f>
        <v>271</v>
      </c>
      <c r="C67" s="154">
        <f>C79</f>
        <v>248.8</v>
      </c>
      <c r="D67" s="13">
        <f>100*(C67-C66)/C66</f>
        <v>-17.309373965598695</v>
      </c>
      <c r="E67" s="154">
        <f>E79</f>
        <v>754.35</v>
      </c>
      <c r="F67" s="5"/>
      <c r="G67" s="12">
        <f aca="true" t="shared" si="5" ref="G67:L67">SUM(G68:G79)</f>
        <v>66</v>
      </c>
      <c r="H67" s="13">
        <f t="shared" si="5"/>
        <v>28.768591141</v>
      </c>
      <c r="I67" s="12">
        <f t="shared" si="5"/>
        <v>31</v>
      </c>
      <c r="J67" s="13">
        <f t="shared" si="5"/>
        <v>2.5534999999999997</v>
      </c>
      <c r="K67" s="12">
        <f t="shared" si="5"/>
        <v>41</v>
      </c>
      <c r="L67" s="13">
        <f t="shared" si="5"/>
        <v>2.3911005600000004</v>
      </c>
      <c r="M67" s="6"/>
      <c r="N67" s="12">
        <f aca="true" t="shared" si="6" ref="N67:X67">SUM(N68:N79)</f>
        <v>7</v>
      </c>
      <c r="O67" s="13">
        <f t="shared" si="6"/>
        <v>0.14554717</v>
      </c>
      <c r="P67" s="12">
        <f t="shared" si="6"/>
        <v>3</v>
      </c>
      <c r="Q67" s="13">
        <f t="shared" si="6"/>
        <v>0.51011673</v>
      </c>
      <c r="R67" s="12">
        <f t="shared" si="6"/>
        <v>162</v>
      </c>
      <c r="S67" s="13">
        <f t="shared" si="6"/>
        <v>0.63159096</v>
      </c>
      <c r="T67" s="12">
        <f t="shared" si="6"/>
        <v>34</v>
      </c>
      <c r="U67" s="13">
        <f t="shared" si="6"/>
        <v>2.11602568</v>
      </c>
      <c r="V67" s="12">
        <f t="shared" si="6"/>
        <v>79</v>
      </c>
      <c r="W67" s="13">
        <f t="shared" si="6"/>
        <v>84.9502252</v>
      </c>
      <c r="X67" s="13">
        <f t="shared" si="6"/>
        <v>-52.082745990000014</v>
      </c>
      <c r="Z67" s="4"/>
    </row>
    <row r="68" spans="1:26" s="3" customFormat="1" ht="18.75" customHeight="1" hidden="1">
      <c r="A68" s="106" t="s">
        <v>82</v>
      </c>
      <c r="B68" s="6">
        <v>290</v>
      </c>
      <c r="C68" s="134">
        <v>301.90779142</v>
      </c>
      <c r="D68" s="148">
        <v>0.34141590507738</v>
      </c>
      <c r="E68" s="134">
        <v>863.270072845</v>
      </c>
      <c r="F68" s="5"/>
      <c r="G68" s="149">
        <v>14</v>
      </c>
      <c r="H68" s="148">
        <v>6.12301056</v>
      </c>
      <c r="I68" s="150">
        <v>5</v>
      </c>
      <c r="J68" s="148">
        <v>0.32</v>
      </c>
      <c r="K68" s="150">
        <v>0</v>
      </c>
      <c r="L68" s="148">
        <v>0</v>
      </c>
      <c r="M68" s="5"/>
      <c r="N68" s="150">
        <v>0</v>
      </c>
      <c r="O68" s="148">
        <v>0</v>
      </c>
      <c r="P68" s="151">
        <v>0</v>
      </c>
      <c r="Q68" s="148">
        <v>0</v>
      </c>
      <c r="R68" s="151">
        <v>11</v>
      </c>
      <c r="S68" s="148">
        <v>0.056</v>
      </c>
      <c r="T68" s="151">
        <v>2</v>
      </c>
      <c r="U68" s="148">
        <v>0.004</v>
      </c>
      <c r="V68" s="151">
        <v>8</v>
      </c>
      <c r="W68" s="148">
        <v>5.4726725</v>
      </c>
      <c r="X68" s="148">
        <v>1.02725401</v>
      </c>
      <c r="Z68" s="4"/>
    </row>
    <row r="69" spans="1:26" s="3" customFormat="1" ht="18.75" customHeight="1" hidden="1">
      <c r="A69" s="106" t="s">
        <v>83</v>
      </c>
      <c r="B69" s="6">
        <v>293</v>
      </c>
      <c r="C69" s="134">
        <v>301.65554427</v>
      </c>
      <c r="D69" s="148">
        <v>-0.08355105670297262</v>
      </c>
      <c r="E69" s="134">
        <v>882.757370011</v>
      </c>
      <c r="F69" s="5"/>
      <c r="G69" s="149">
        <v>6</v>
      </c>
      <c r="H69" s="148">
        <v>4.66281781</v>
      </c>
      <c r="I69" s="150">
        <v>0</v>
      </c>
      <c r="J69" s="148">
        <v>0</v>
      </c>
      <c r="K69" s="150">
        <v>0</v>
      </c>
      <c r="L69" s="148">
        <v>0</v>
      </c>
      <c r="M69" s="5"/>
      <c r="N69" s="150">
        <v>0</v>
      </c>
      <c r="O69" s="148">
        <v>0</v>
      </c>
      <c r="P69" s="151">
        <v>0</v>
      </c>
      <c r="Q69" s="148">
        <v>0</v>
      </c>
      <c r="R69" s="151">
        <v>16</v>
      </c>
      <c r="S69" s="148">
        <v>0.00882166</v>
      </c>
      <c r="T69" s="151">
        <v>3</v>
      </c>
      <c r="U69" s="148">
        <v>0.01814488</v>
      </c>
      <c r="V69" s="151">
        <v>3</v>
      </c>
      <c r="W69" s="148">
        <v>4.9</v>
      </c>
      <c r="X69" s="148">
        <v>-0.25</v>
      </c>
      <c r="Z69" s="4"/>
    </row>
    <row r="70" spans="1:26" s="3" customFormat="1" ht="18.75" customHeight="1" hidden="1">
      <c r="A70" s="106" t="s">
        <v>84</v>
      </c>
      <c r="B70" s="6">
        <v>286</v>
      </c>
      <c r="C70" s="134">
        <v>295.53497733</v>
      </c>
      <c r="D70" s="148">
        <v>-2.02899202625685</v>
      </c>
      <c r="E70" s="134">
        <v>879.211037328</v>
      </c>
      <c r="F70" s="5"/>
      <c r="G70" s="149">
        <v>5</v>
      </c>
      <c r="H70" s="148">
        <v>2.0817423600000002</v>
      </c>
      <c r="I70" s="150">
        <v>5</v>
      </c>
      <c r="J70" s="148">
        <v>0.4335</v>
      </c>
      <c r="K70" s="150">
        <v>0</v>
      </c>
      <c r="L70" s="148">
        <v>0</v>
      </c>
      <c r="M70" s="5"/>
      <c r="N70" s="150">
        <v>0</v>
      </c>
      <c r="O70" s="148">
        <v>0</v>
      </c>
      <c r="P70" s="151">
        <v>2</v>
      </c>
      <c r="Q70" s="148">
        <v>0.44011673</v>
      </c>
      <c r="R70" s="151">
        <v>12</v>
      </c>
      <c r="S70" s="148">
        <v>0.01</v>
      </c>
      <c r="T70" s="151">
        <v>1</v>
      </c>
      <c r="U70" s="148">
        <v>0.9128</v>
      </c>
      <c r="V70" s="151">
        <v>12</v>
      </c>
      <c r="W70" s="148">
        <v>8.17813752</v>
      </c>
      <c r="X70" s="148">
        <v>-6.13</v>
      </c>
      <c r="Z70" s="4"/>
    </row>
    <row r="71" spans="1:26" s="3" customFormat="1" ht="18.75" customHeight="1" hidden="1">
      <c r="A71" s="106" t="s">
        <v>85</v>
      </c>
      <c r="B71" s="6">
        <v>287</v>
      </c>
      <c r="C71" s="134">
        <v>295.94662533</v>
      </c>
      <c r="D71" s="148">
        <v>0.13928909657971203</v>
      </c>
      <c r="E71" s="134">
        <v>855.888323607</v>
      </c>
      <c r="F71" s="5"/>
      <c r="G71" s="149">
        <v>2</v>
      </c>
      <c r="H71" s="148">
        <v>0.9870599999999999</v>
      </c>
      <c r="I71" s="150">
        <v>2</v>
      </c>
      <c r="J71" s="148">
        <v>0.1</v>
      </c>
      <c r="K71" s="150">
        <v>0</v>
      </c>
      <c r="L71" s="148">
        <v>0</v>
      </c>
      <c r="M71" s="5"/>
      <c r="N71" s="150">
        <v>0</v>
      </c>
      <c r="O71" s="148">
        <v>0</v>
      </c>
      <c r="P71" s="151">
        <v>0</v>
      </c>
      <c r="Q71" s="148">
        <v>0</v>
      </c>
      <c r="R71" s="151">
        <v>24</v>
      </c>
      <c r="S71" s="148">
        <v>0.025193</v>
      </c>
      <c r="T71" s="151">
        <v>4</v>
      </c>
      <c r="U71" s="148">
        <v>0.009615</v>
      </c>
      <c r="V71" s="151">
        <v>1</v>
      </c>
      <c r="W71" s="148">
        <v>0.69099</v>
      </c>
      <c r="X71" s="148">
        <v>0.42</v>
      </c>
      <c r="Z71" s="4"/>
    </row>
    <row r="72" spans="1:26" s="3" customFormat="1" ht="18.75" customHeight="1" hidden="1">
      <c r="A72" s="106" t="s">
        <v>101</v>
      </c>
      <c r="B72" s="6">
        <v>281</v>
      </c>
      <c r="C72" s="134">
        <v>291.52080933</v>
      </c>
      <c r="D72" s="148">
        <v>-1.4954777724074133</v>
      </c>
      <c r="E72" s="134">
        <v>846.74463155</v>
      </c>
      <c r="F72" s="5"/>
      <c r="G72" s="149">
        <v>3</v>
      </c>
      <c r="H72" s="148">
        <v>0.68</v>
      </c>
      <c r="I72" s="150">
        <v>3</v>
      </c>
      <c r="J72" s="148">
        <v>0.32</v>
      </c>
      <c r="K72" s="150">
        <v>0</v>
      </c>
      <c r="L72" s="148">
        <v>0</v>
      </c>
      <c r="M72" s="5"/>
      <c r="N72" s="150">
        <v>0</v>
      </c>
      <c r="O72" s="148">
        <v>0</v>
      </c>
      <c r="P72" s="151">
        <v>0</v>
      </c>
      <c r="Q72" s="148">
        <v>0</v>
      </c>
      <c r="R72" s="151">
        <v>13</v>
      </c>
      <c r="S72" s="148">
        <v>0.03</v>
      </c>
      <c r="T72" s="151">
        <v>1</v>
      </c>
      <c r="U72" s="148">
        <v>-0.003</v>
      </c>
      <c r="V72" s="151">
        <v>9</v>
      </c>
      <c r="W72" s="148">
        <v>5.45741934</v>
      </c>
      <c r="X72" s="148">
        <v>-4.43</v>
      </c>
      <c r="Z72" s="4"/>
    </row>
    <row r="73" spans="1:26" s="3" customFormat="1" ht="18.75" customHeight="1" hidden="1">
      <c r="A73" s="106" t="s">
        <v>92</v>
      </c>
      <c r="B73" s="6">
        <v>280</v>
      </c>
      <c r="C73" s="134">
        <v>290.79</v>
      </c>
      <c r="D73" s="148">
        <v>-0.2506885637699802</v>
      </c>
      <c r="E73" s="134">
        <v>887.1</v>
      </c>
      <c r="F73" s="5"/>
      <c r="G73" s="149">
        <v>4</v>
      </c>
      <c r="H73" s="148">
        <v>2.36</v>
      </c>
      <c r="I73" s="150">
        <v>2</v>
      </c>
      <c r="J73" s="148">
        <v>0.15</v>
      </c>
      <c r="K73" s="150">
        <v>0</v>
      </c>
      <c r="L73" s="148">
        <v>0</v>
      </c>
      <c r="M73" s="5"/>
      <c r="N73" s="150">
        <v>0</v>
      </c>
      <c r="O73" s="148">
        <v>0</v>
      </c>
      <c r="P73" s="151">
        <v>0</v>
      </c>
      <c r="Q73" s="148">
        <v>0</v>
      </c>
      <c r="R73" s="151">
        <v>7</v>
      </c>
      <c r="S73" s="148">
        <v>0.006</v>
      </c>
      <c r="T73" s="151">
        <v>3</v>
      </c>
      <c r="U73" s="148">
        <v>0.61</v>
      </c>
      <c r="V73" s="151">
        <v>5</v>
      </c>
      <c r="W73" s="148">
        <v>2.64</v>
      </c>
      <c r="X73" s="148">
        <v>-0.73</v>
      </c>
      <c r="Z73" s="4"/>
    </row>
    <row r="74" spans="1:26" s="3" customFormat="1" ht="18.75" customHeight="1" hidden="1">
      <c r="A74" s="106" t="s">
        <v>86</v>
      </c>
      <c r="B74" s="6">
        <v>279</v>
      </c>
      <c r="C74" s="134">
        <v>287.85</v>
      </c>
      <c r="D74" s="148">
        <v>-1.0110388940472497</v>
      </c>
      <c r="E74" s="134">
        <v>853.040523172</v>
      </c>
      <c r="F74" s="5"/>
      <c r="G74" s="149">
        <v>5</v>
      </c>
      <c r="H74" s="148">
        <v>1.24307474</v>
      </c>
      <c r="I74" s="150">
        <v>4</v>
      </c>
      <c r="J74" s="148">
        <v>0.365</v>
      </c>
      <c r="K74" s="150">
        <v>2</v>
      </c>
      <c r="L74" s="148">
        <v>0.11883452</v>
      </c>
      <c r="M74" s="5"/>
      <c r="N74" s="150">
        <v>0</v>
      </c>
      <c r="O74" s="148">
        <v>0</v>
      </c>
      <c r="P74" s="151">
        <v>0</v>
      </c>
      <c r="Q74" s="148">
        <v>0</v>
      </c>
      <c r="R74" s="151">
        <v>13</v>
      </c>
      <c r="S74" s="148">
        <v>0.044538600000000005</v>
      </c>
      <c r="T74" s="151">
        <v>3</v>
      </c>
      <c r="U74" s="148">
        <v>0.0073708</v>
      </c>
      <c r="V74" s="151">
        <v>6</v>
      </c>
      <c r="W74" s="148">
        <v>4.69694071</v>
      </c>
      <c r="X74" s="148">
        <v>-2.94</v>
      </c>
      <c r="Z74" s="4"/>
    </row>
    <row r="75" spans="1:26" s="3" customFormat="1" ht="18.75" customHeight="1" hidden="1">
      <c r="A75" s="106" t="s">
        <v>94</v>
      </c>
      <c r="B75" s="6">
        <v>282</v>
      </c>
      <c r="C75" s="134">
        <v>286.250151231</v>
      </c>
      <c r="D75" s="148">
        <v>-0.5557925200625342</v>
      </c>
      <c r="E75" s="134">
        <v>852.402267735</v>
      </c>
      <c r="F75" s="5"/>
      <c r="G75" s="149">
        <v>6</v>
      </c>
      <c r="H75" s="148">
        <v>1.661961551</v>
      </c>
      <c r="I75" s="150">
        <v>1</v>
      </c>
      <c r="J75" s="148">
        <v>0.06</v>
      </c>
      <c r="K75" s="150">
        <v>7</v>
      </c>
      <c r="L75" s="148">
        <v>0.20046902</v>
      </c>
      <c r="M75" s="5"/>
      <c r="N75" s="150">
        <v>1</v>
      </c>
      <c r="O75" s="148">
        <v>0.02233687</v>
      </c>
      <c r="P75" s="151">
        <v>0</v>
      </c>
      <c r="Q75" s="148">
        <v>0</v>
      </c>
      <c r="R75" s="151">
        <v>16</v>
      </c>
      <c r="S75" s="148">
        <v>0.1410377</v>
      </c>
      <c r="T75" s="151">
        <v>2</v>
      </c>
      <c r="U75" s="148">
        <v>0.0201</v>
      </c>
      <c r="V75" s="151">
        <v>3</v>
      </c>
      <c r="W75" s="148">
        <v>3.66</v>
      </c>
      <c r="X75" s="148">
        <v>-1.5998487690000047</v>
      </c>
      <c r="Z75" s="4"/>
    </row>
    <row r="76" spans="1:26" s="3" customFormat="1" ht="19.5" customHeight="1" hidden="1">
      <c r="A76" s="2" t="s">
        <v>99</v>
      </c>
      <c r="B76" s="2">
        <v>274</v>
      </c>
      <c r="C76" s="8">
        <v>278.614478101</v>
      </c>
      <c r="D76" s="148">
        <v>-2.6674826536032668</v>
      </c>
      <c r="E76" s="8">
        <v>851.459102436</v>
      </c>
      <c r="F76" s="5"/>
      <c r="G76" s="137">
        <v>4</v>
      </c>
      <c r="H76" s="8">
        <v>1.89892412</v>
      </c>
      <c r="I76" s="2">
        <v>4</v>
      </c>
      <c r="J76" s="8">
        <v>0.395</v>
      </c>
      <c r="K76" s="2">
        <v>13</v>
      </c>
      <c r="L76" s="8">
        <v>1.31179702</v>
      </c>
      <c r="M76" s="5"/>
      <c r="N76" s="2">
        <v>3</v>
      </c>
      <c r="O76" s="8">
        <v>0.09321030000000001</v>
      </c>
      <c r="P76" s="5">
        <v>0</v>
      </c>
      <c r="Q76" s="10">
        <v>0</v>
      </c>
      <c r="R76" s="5">
        <v>14</v>
      </c>
      <c r="S76" s="8">
        <v>0.15</v>
      </c>
      <c r="T76" s="5">
        <v>4</v>
      </c>
      <c r="U76" s="8">
        <v>0.036995</v>
      </c>
      <c r="V76" s="5">
        <v>12</v>
      </c>
      <c r="W76" s="8">
        <v>11.45406513</v>
      </c>
      <c r="X76" s="8">
        <v>-7.635673130000043</v>
      </c>
      <c r="Y76" s="153"/>
      <c r="Z76" s="152"/>
    </row>
    <row r="77" spans="1:26" s="3" customFormat="1" ht="19.5" customHeight="1" hidden="1">
      <c r="A77" s="2" t="s">
        <v>100</v>
      </c>
      <c r="B77" s="2">
        <v>273</v>
      </c>
      <c r="C77" s="8">
        <v>250.42</v>
      </c>
      <c r="D77" s="148">
        <v>-10.119530863281003</v>
      </c>
      <c r="E77" s="8">
        <v>756.85</v>
      </c>
      <c r="F77" s="5"/>
      <c r="G77" s="137">
        <v>5</v>
      </c>
      <c r="H77" s="8">
        <v>1.54</v>
      </c>
      <c r="I77" s="2">
        <v>4</v>
      </c>
      <c r="J77" s="8">
        <v>0.28</v>
      </c>
      <c r="K77" s="2">
        <v>12</v>
      </c>
      <c r="L77" s="8">
        <v>0.46</v>
      </c>
      <c r="M77" s="2"/>
      <c r="N77" s="2">
        <v>3</v>
      </c>
      <c r="O77" s="8">
        <v>0.03</v>
      </c>
      <c r="P77" s="5">
        <v>1</v>
      </c>
      <c r="Q77" s="10">
        <v>0.07</v>
      </c>
      <c r="R77" s="5">
        <v>12</v>
      </c>
      <c r="S77" s="8">
        <v>0.11</v>
      </c>
      <c r="T77" s="5">
        <v>2</v>
      </c>
      <c r="U77" s="8">
        <v>0.18</v>
      </c>
      <c r="V77" s="5">
        <v>6</v>
      </c>
      <c r="W77" s="8">
        <v>30.5</v>
      </c>
      <c r="X77" s="8">
        <v>-28.194478100999987</v>
      </c>
      <c r="Y77" s="153"/>
      <c r="Z77" s="152"/>
    </row>
    <row r="78" spans="1:26" s="3" customFormat="1" ht="19.5" customHeight="1" hidden="1">
      <c r="A78" s="2" t="s">
        <v>89</v>
      </c>
      <c r="B78" s="2">
        <v>272</v>
      </c>
      <c r="C78" s="8">
        <v>250.17</v>
      </c>
      <c r="D78" s="148">
        <v>-0.09983228176663206</v>
      </c>
      <c r="E78" s="8">
        <v>754.11</v>
      </c>
      <c r="F78" s="5"/>
      <c r="G78" s="137">
        <v>5</v>
      </c>
      <c r="H78" s="8">
        <v>2.29</v>
      </c>
      <c r="I78" s="2">
        <v>0</v>
      </c>
      <c r="J78" s="8">
        <v>0</v>
      </c>
      <c r="K78" s="2">
        <v>6</v>
      </c>
      <c r="L78" s="8">
        <v>0.24</v>
      </c>
      <c r="M78" s="2"/>
      <c r="N78" s="2">
        <v>0</v>
      </c>
      <c r="O78" s="8">
        <v>0</v>
      </c>
      <c r="P78" s="5">
        <v>0</v>
      </c>
      <c r="Q78" s="10">
        <v>0</v>
      </c>
      <c r="R78" s="5">
        <v>11</v>
      </c>
      <c r="S78" s="8">
        <v>0</v>
      </c>
      <c r="T78" s="5">
        <v>4</v>
      </c>
      <c r="U78" s="8">
        <v>0.28</v>
      </c>
      <c r="V78" s="5">
        <v>6</v>
      </c>
      <c r="W78" s="8">
        <v>2.5</v>
      </c>
      <c r="X78" s="8">
        <v>-0.25</v>
      </c>
      <c r="Y78" s="153"/>
      <c r="Z78" s="152"/>
    </row>
    <row r="79" spans="1:26" s="3" customFormat="1" ht="19.5" customHeight="1" hidden="1">
      <c r="A79" s="2" t="s">
        <v>75</v>
      </c>
      <c r="B79" s="2">
        <v>271</v>
      </c>
      <c r="C79" s="8">
        <v>248.8</v>
      </c>
      <c r="D79" s="148">
        <f>100*(C79-C78)/C78</f>
        <v>-0.5476276132229988</v>
      </c>
      <c r="E79" s="8">
        <v>754.35</v>
      </c>
      <c r="F79" s="5"/>
      <c r="G79" s="137">
        <v>7</v>
      </c>
      <c r="H79" s="8">
        <v>3.24</v>
      </c>
      <c r="I79" s="2">
        <v>1</v>
      </c>
      <c r="J79" s="8">
        <v>0.13</v>
      </c>
      <c r="K79" s="2">
        <v>1</v>
      </c>
      <c r="L79" s="8">
        <v>0.06</v>
      </c>
      <c r="M79" s="2"/>
      <c r="N79" s="2">
        <v>0</v>
      </c>
      <c r="O79" s="8">
        <v>0</v>
      </c>
      <c r="P79" s="5">
        <v>0</v>
      </c>
      <c r="Q79" s="10">
        <v>0</v>
      </c>
      <c r="R79" s="5">
        <v>13</v>
      </c>
      <c r="S79" s="8">
        <v>0.05</v>
      </c>
      <c r="T79" s="5">
        <v>5</v>
      </c>
      <c r="U79" s="8">
        <v>0.04</v>
      </c>
      <c r="V79" s="5">
        <v>8</v>
      </c>
      <c r="W79" s="8">
        <v>4.8</v>
      </c>
      <c r="X79" s="8">
        <f>C79-C78</f>
        <v>-1.3699999999999761</v>
      </c>
      <c r="Y79" s="153"/>
      <c r="Z79" s="152"/>
    </row>
    <row r="80" spans="1:26" s="3" customFormat="1" ht="19.5" customHeight="1">
      <c r="A80" s="11">
        <v>2017</v>
      </c>
      <c r="B80" s="141">
        <f>B92</f>
        <v>274</v>
      </c>
      <c r="C80" s="154">
        <f>C92</f>
        <v>233.22</v>
      </c>
      <c r="D80" s="13">
        <f>100*(C80-C79)/C79</f>
        <v>-6.26205787781351</v>
      </c>
      <c r="E80" s="154">
        <f>E92</f>
        <v>778.12</v>
      </c>
      <c r="F80" s="5"/>
      <c r="G80" s="155">
        <f aca="true" t="shared" si="7" ref="G80:L80">SUM(G81:G92)</f>
        <v>54</v>
      </c>
      <c r="H80" s="13">
        <f t="shared" si="7"/>
        <v>26.839999999999996</v>
      </c>
      <c r="I80" s="155">
        <f t="shared" si="7"/>
        <v>35</v>
      </c>
      <c r="J80" s="13">
        <f t="shared" si="7"/>
        <v>3.3</v>
      </c>
      <c r="K80" s="155">
        <f t="shared" si="7"/>
        <v>35</v>
      </c>
      <c r="L80" s="13">
        <f t="shared" si="7"/>
        <v>1.7200000000000002</v>
      </c>
      <c r="M80" s="6"/>
      <c r="N80" s="155">
        <f aca="true" t="shared" si="8" ref="N80:X80">SUM(N81:N92)</f>
        <v>9</v>
      </c>
      <c r="O80" s="13">
        <f t="shared" si="8"/>
        <v>0.56</v>
      </c>
      <c r="P80" s="155">
        <f t="shared" si="8"/>
        <v>1</v>
      </c>
      <c r="Q80" s="13">
        <f t="shared" si="8"/>
        <v>1.51</v>
      </c>
      <c r="R80" s="155">
        <f t="shared" si="8"/>
        <v>179</v>
      </c>
      <c r="S80" s="13">
        <f t="shared" si="8"/>
        <v>0.36</v>
      </c>
      <c r="T80" s="155">
        <f t="shared" si="8"/>
        <v>30</v>
      </c>
      <c r="U80" s="13">
        <f t="shared" si="8"/>
        <v>0.52</v>
      </c>
      <c r="V80" s="155">
        <f t="shared" si="8"/>
        <v>51</v>
      </c>
      <c r="W80" s="13">
        <f t="shared" si="8"/>
        <v>49.379999999999995</v>
      </c>
      <c r="X80" s="13">
        <f t="shared" si="8"/>
        <v>-15.580000000000013</v>
      </c>
      <c r="Y80" s="153"/>
      <c r="Z80" s="152"/>
    </row>
    <row r="81" spans="1:26" s="3" customFormat="1" ht="19.5" customHeight="1">
      <c r="A81" s="106" t="s">
        <v>82</v>
      </c>
      <c r="B81" s="6">
        <v>270</v>
      </c>
      <c r="C81" s="134">
        <v>248.9</v>
      </c>
      <c r="D81" s="148">
        <v>0.04</v>
      </c>
      <c r="E81" s="134">
        <v>754.54</v>
      </c>
      <c r="F81" s="5"/>
      <c r="G81" s="157">
        <v>3</v>
      </c>
      <c r="H81" s="148">
        <v>1.95</v>
      </c>
      <c r="I81" s="158">
        <v>3</v>
      </c>
      <c r="J81" s="148">
        <v>0.23</v>
      </c>
      <c r="K81" s="158">
        <v>0</v>
      </c>
      <c r="L81" s="148">
        <v>0</v>
      </c>
      <c r="M81" s="5"/>
      <c r="N81" s="158">
        <v>0</v>
      </c>
      <c r="O81" s="148">
        <v>0</v>
      </c>
      <c r="P81" s="156">
        <v>0</v>
      </c>
      <c r="Q81" s="148">
        <v>0</v>
      </c>
      <c r="R81" s="156">
        <v>11</v>
      </c>
      <c r="S81" s="148">
        <v>0.02</v>
      </c>
      <c r="T81" s="156">
        <v>6</v>
      </c>
      <c r="U81" s="148">
        <v>0.11</v>
      </c>
      <c r="V81" s="156">
        <v>4</v>
      </c>
      <c r="W81" s="148">
        <v>1.99</v>
      </c>
      <c r="X81" s="148">
        <f>C81-C79</f>
        <v>0.09999999999999432</v>
      </c>
      <c r="Y81" s="153"/>
      <c r="Z81" s="152"/>
    </row>
    <row r="82" spans="1:26" s="3" customFormat="1" ht="19.5" customHeight="1">
      <c r="A82" s="106" t="s">
        <v>77</v>
      </c>
      <c r="B82" s="6">
        <v>273</v>
      </c>
      <c r="C82" s="134">
        <v>251.28</v>
      </c>
      <c r="D82" s="148">
        <f>100*(C82-C80)/C80</f>
        <v>7.743761255466942</v>
      </c>
      <c r="E82" s="134">
        <v>780.65</v>
      </c>
      <c r="F82" s="5"/>
      <c r="G82" s="157">
        <v>5</v>
      </c>
      <c r="H82" s="148">
        <v>3.3</v>
      </c>
      <c r="I82" s="158">
        <v>0</v>
      </c>
      <c r="J82" s="148">
        <v>0</v>
      </c>
      <c r="K82" s="158">
        <v>0</v>
      </c>
      <c r="L82" s="148">
        <v>0</v>
      </c>
      <c r="M82" s="5"/>
      <c r="N82" s="158">
        <v>0</v>
      </c>
      <c r="O82" s="148">
        <v>0</v>
      </c>
      <c r="P82" s="156">
        <v>0</v>
      </c>
      <c r="Q82" s="148">
        <v>0</v>
      </c>
      <c r="R82" s="156">
        <v>14</v>
      </c>
      <c r="S82" s="148">
        <v>0.01</v>
      </c>
      <c r="T82" s="156">
        <v>0</v>
      </c>
      <c r="U82" s="148">
        <v>0</v>
      </c>
      <c r="V82" s="156">
        <v>2</v>
      </c>
      <c r="W82" s="148">
        <v>0.93</v>
      </c>
      <c r="X82" s="148">
        <f aca="true" t="shared" si="9" ref="X82:X88">C82-C81</f>
        <v>2.3799999999999955</v>
      </c>
      <c r="Y82" s="153"/>
      <c r="Z82" s="152"/>
    </row>
    <row r="83" spans="1:26" s="3" customFormat="1" ht="19.5" customHeight="1">
      <c r="A83" s="106" t="s">
        <v>78</v>
      </c>
      <c r="B83" s="6">
        <v>270</v>
      </c>
      <c r="C83" s="134">
        <v>251.15</v>
      </c>
      <c r="D83" s="148">
        <f>100*(C83-C82)/C82</f>
        <v>-0.051735116205028436</v>
      </c>
      <c r="E83" s="134">
        <v>807.6</v>
      </c>
      <c r="F83" s="5"/>
      <c r="G83" s="157">
        <v>3</v>
      </c>
      <c r="H83" s="148">
        <v>1.15</v>
      </c>
      <c r="I83" s="158">
        <v>2</v>
      </c>
      <c r="J83" s="148">
        <v>0.5</v>
      </c>
      <c r="K83" s="158">
        <v>0</v>
      </c>
      <c r="L83" s="148">
        <v>0</v>
      </c>
      <c r="M83" s="5"/>
      <c r="N83" s="158">
        <v>0</v>
      </c>
      <c r="O83" s="148">
        <v>0</v>
      </c>
      <c r="P83" s="156">
        <v>0</v>
      </c>
      <c r="Q83" s="148">
        <v>0</v>
      </c>
      <c r="R83" s="156">
        <v>18</v>
      </c>
      <c r="S83" s="148">
        <v>0.01</v>
      </c>
      <c r="T83" s="156">
        <v>2</v>
      </c>
      <c r="U83" s="148">
        <v>0.01</v>
      </c>
      <c r="V83" s="156">
        <v>6</v>
      </c>
      <c r="W83" s="148">
        <v>1.79</v>
      </c>
      <c r="X83" s="148">
        <f t="shared" si="9"/>
        <v>-0.12999999999999545</v>
      </c>
      <c r="Y83" s="153"/>
      <c r="Z83" s="152"/>
    </row>
    <row r="84" spans="1:26" s="3" customFormat="1" ht="19.5" customHeight="1">
      <c r="A84" s="106" t="s">
        <v>79</v>
      </c>
      <c r="B84" s="6">
        <v>266</v>
      </c>
      <c r="C84" s="8">
        <v>248.93</v>
      </c>
      <c r="D84" s="148">
        <f>100*(C84-C83)/C83</f>
        <v>-0.883933904041409</v>
      </c>
      <c r="E84" s="8">
        <v>760.06</v>
      </c>
      <c r="F84" s="5"/>
      <c r="G84" s="157">
        <v>3</v>
      </c>
      <c r="H84" s="148">
        <v>1.19</v>
      </c>
      <c r="I84" s="158">
        <v>0</v>
      </c>
      <c r="J84" s="148">
        <v>0</v>
      </c>
      <c r="K84" s="158">
        <v>0</v>
      </c>
      <c r="L84" s="148">
        <v>0</v>
      </c>
      <c r="M84" s="5"/>
      <c r="N84" s="158">
        <v>0</v>
      </c>
      <c r="O84" s="148">
        <v>0</v>
      </c>
      <c r="P84" s="156">
        <v>0</v>
      </c>
      <c r="Q84" s="148">
        <v>0</v>
      </c>
      <c r="R84" s="156">
        <v>17</v>
      </c>
      <c r="S84" s="148">
        <v>0.02</v>
      </c>
      <c r="T84" s="156">
        <v>5</v>
      </c>
      <c r="U84" s="148">
        <v>0.01</v>
      </c>
      <c r="V84" s="156">
        <v>7</v>
      </c>
      <c r="W84" s="148">
        <v>3.42</v>
      </c>
      <c r="X84" s="148">
        <f t="shared" si="9"/>
        <v>-2.219999999999999</v>
      </c>
      <c r="Y84" s="153"/>
      <c r="Z84" s="152"/>
    </row>
    <row r="85" spans="1:26" s="3" customFormat="1" ht="19.5" customHeight="1">
      <c r="A85" s="106" t="s">
        <v>102</v>
      </c>
      <c r="B85" s="6">
        <v>266</v>
      </c>
      <c r="C85" s="8">
        <v>225.53</v>
      </c>
      <c r="D85" s="148">
        <f>100*(C85-C84)/C84</f>
        <v>-9.400232997228137</v>
      </c>
      <c r="E85" s="8">
        <v>730.47</v>
      </c>
      <c r="F85" s="5"/>
      <c r="G85" s="157">
        <v>3</v>
      </c>
      <c r="H85" s="148">
        <v>1.28</v>
      </c>
      <c r="I85" s="158">
        <v>3</v>
      </c>
      <c r="J85" s="148">
        <v>0.2</v>
      </c>
      <c r="K85" s="158">
        <v>0</v>
      </c>
      <c r="L85" s="148">
        <v>0</v>
      </c>
      <c r="M85" s="5"/>
      <c r="N85" s="158">
        <v>0</v>
      </c>
      <c r="O85" s="148">
        <v>0</v>
      </c>
      <c r="P85" s="156">
        <v>1</v>
      </c>
      <c r="Q85" s="148">
        <v>1.51</v>
      </c>
      <c r="R85" s="156">
        <v>13</v>
      </c>
      <c r="S85" s="148">
        <v>0.05</v>
      </c>
      <c r="T85" s="156">
        <v>2</v>
      </c>
      <c r="U85" s="148">
        <v>0</v>
      </c>
      <c r="V85" s="156">
        <v>3</v>
      </c>
      <c r="W85" s="148">
        <v>26.44</v>
      </c>
      <c r="X85" s="148">
        <f t="shared" si="9"/>
        <v>-23.400000000000006</v>
      </c>
      <c r="Y85" s="153"/>
      <c r="Z85" s="152"/>
    </row>
    <row r="86" spans="1:26" s="3" customFormat="1" ht="19.5" customHeight="1">
      <c r="A86" s="106" t="s">
        <v>93</v>
      </c>
      <c r="B86" s="6">
        <v>268</v>
      </c>
      <c r="C86" s="8">
        <v>226.19</v>
      </c>
      <c r="D86" s="148">
        <f>100*(C86-C84)/C84</f>
        <v>-9.135098220383243</v>
      </c>
      <c r="E86" s="8">
        <v>738.54</v>
      </c>
      <c r="F86" s="5"/>
      <c r="G86" s="157">
        <v>6</v>
      </c>
      <c r="H86" s="148">
        <v>3.52</v>
      </c>
      <c r="I86" s="158">
        <v>7</v>
      </c>
      <c r="J86" s="148">
        <v>0.33</v>
      </c>
      <c r="K86" s="158">
        <v>0</v>
      </c>
      <c r="L86" s="148">
        <v>0</v>
      </c>
      <c r="M86" s="5"/>
      <c r="N86" s="158">
        <v>0</v>
      </c>
      <c r="O86" s="148">
        <v>0</v>
      </c>
      <c r="P86" s="156">
        <v>0</v>
      </c>
      <c r="Q86" s="148">
        <v>0</v>
      </c>
      <c r="R86" s="156">
        <v>5</v>
      </c>
      <c r="S86" s="148">
        <v>0.01</v>
      </c>
      <c r="T86" s="156">
        <v>1</v>
      </c>
      <c r="U86" s="148">
        <v>0.01</v>
      </c>
      <c r="V86" s="156">
        <v>4</v>
      </c>
      <c r="W86" s="148">
        <v>3.19</v>
      </c>
      <c r="X86" s="148">
        <f t="shared" si="9"/>
        <v>0.6599999999999966</v>
      </c>
      <c r="Y86" s="153"/>
      <c r="Z86" s="152"/>
    </row>
    <row r="87" spans="1:26" s="3" customFormat="1" ht="19.5" customHeight="1">
      <c r="A87" s="106" t="s">
        <v>103</v>
      </c>
      <c r="B87" s="6">
        <v>271</v>
      </c>
      <c r="C87" s="8">
        <v>228.71</v>
      </c>
      <c r="D87" s="148">
        <f aca="true" t="shared" si="10" ref="D87:D92">100*(C87-C86)/C86</f>
        <v>1.1141076086476016</v>
      </c>
      <c r="E87" s="8">
        <v>754.74</v>
      </c>
      <c r="F87" s="5"/>
      <c r="G87" s="157">
        <v>3</v>
      </c>
      <c r="H87" s="148">
        <v>2.11</v>
      </c>
      <c r="I87" s="158">
        <v>1</v>
      </c>
      <c r="J87" s="148">
        <v>0.4</v>
      </c>
      <c r="K87" s="158">
        <v>0</v>
      </c>
      <c r="L87" s="148">
        <v>0</v>
      </c>
      <c r="M87" s="5"/>
      <c r="N87" s="158">
        <v>0</v>
      </c>
      <c r="O87" s="148">
        <v>0</v>
      </c>
      <c r="P87" s="156">
        <v>0</v>
      </c>
      <c r="Q87" s="148">
        <v>0</v>
      </c>
      <c r="R87" s="156">
        <v>16</v>
      </c>
      <c r="S87" s="148">
        <v>0.01</v>
      </c>
      <c r="T87" s="156">
        <v>2</v>
      </c>
      <c r="U87" s="148">
        <v>0</v>
      </c>
      <c r="V87" s="156">
        <v>0</v>
      </c>
      <c r="W87" s="148">
        <v>0</v>
      </c>
      <c r="X87" s="148">
        <f t="shared" si="9"/>
        <v>2.5200000000000102</v>
      </c>
      <c r="Y87" s="153"/>
      <c r="Z87" s="152"/>
    </row>
    <row r="88" spans="1:26" s="3" customFormat="1" ht="19.5" customHeight="1">
      <c r="A88" s="106" t="s">
        <v>81</v>
      </c>
      <c r="B88" s="6">
        <v>272</v>
      </c>
      <c r="C88" s="8">
        <v>229.08</v>
      </c>
      <c r="D88" s="148">
        <f t="shared" si="10"/>
        <v>0.1617769227405905</v>
      </c>
      <c r="E88" s="8">
        <v>735.57</v>
      </c>
      <c r="F88" s="5"/>
      <c r="G88" s="157">
        <v>6</v>
      </c>
      <c r="H88" s="148">
        <v>1.85</v>
      </c>
      <c r="I88" s="158">
        <v>4</v>
      </c>
      <c r="J88" s="148">
        <v>0.5</v>
      </c>
      <c r="K88" s="158">
        <v>9</v>
      </c>
      <c r="L88" s="148">
        <v>0.47</v>
      </c>
      <c r="M88" s="5"/>
      <c r="N88" s="158">
        <v>4</v>
      </c>
      <c r="O88" s="148">
        <v>0.11</v>
      </c>
      <c r="P88" s="156">
        <v>0</v>
      </c>
      <c r="Q88" s="148">
        <v>0</v>
      </c>
      <c r="R88" s="156">
        <v>17</v>
      </c>
      <c r="S88" s="148">
        <v>0.02</v>
      </c>
      <c r="T88" s="156">
        <v>2</v>
      </c>
      <c r="U88" s="148">
        <v>0</v>
      </c>
      <c r="V88" s="156">
        <v>5</v>
      </c>
      <c r="W88" s="148">
        <v>2.59</v>
      </c>
      <c r="X88" s="148">
        <f t="shared" si="9"/>
        <v>0.37000000000000455</v>
      </c>
      <c r="Y88" s="153"/>
      <c r="Z88" s="152"/>
    </row>
    <row r="89" spans="1:26" s="3" customFormat="1" ht="19.5" customHeight="1">
      <c r="A89" s="106" t="s">
        <v>99</v>
      </c>
      <c r="B89" s="6">
        <v>273</v>
      </c>
      <c r="C89" s="8">
        <v>231.64</v>
      </c>
      <c r="D89" s="148">
        <f t="shared" si="10"/>
        <v>1.1175135323904197</v>
      </c>
      <c r="E89" s="8">
        <v>761.11</v>
      </c>
      <c r="F89" s="5"/>
      <c r="G89" s="157">
        <v>7</v>
      </c>
      <c r="H89" s="148">
        <v>3.27</v>
      </c>
      <c r="I89" s="158">
        <v>6</v>
      </c>
      <c r="J89" s="148">
        <v>0.54</v>
      </c>
      <c r="K89" s="158">
        <v>13</v>
      </c>
      <c r="L89" s="148">
        <v>0.3</v>
      </c>
      <c r="M89" s="5"/>
      <c r="N89" s="158">
        <v>4</v>
      </c>
      <c r="O89" s="148">
        <v>0.43</v>
      </c>
      <c r="P89" s="156">
        <v>0</v>
      </c>
      <c r="Q89" s="148">
        <v>0</v>
      </c>
      <c r="R89" s="156">
        <v>22</v>
      </c>
      <c r="S89" s="148">
        <v>0.02</v>
      </c>
      <c r="T89" s="156">
        <v>4</v>
      </c>
      <c r="U89" s="148">
        <v>0.08</v>
      </c>
      <c r="V89" s="156">
        <v>6</v>
      </c>
      <c r="W89" s="148">
        <v>1.92</v>
      </c>
      <c r="X89" s="148">
        <f>C89-C88</f>
        <v>2.559999999999974</v>
      </c>
      <c r="Y89" s="153"/>
      <c r="Z89" s="152"/>
    </row>
    <row r="90" spans="1:26" s="3" customFormat="1" ht="19.5" customHeight="1">
      <c r="A90" s="106" t="s">
        <v>100</v>
      </c>
      <c r="B90" s="6">
        <v>277</v>
      </c>
      <c r="C90" s="8">
        <v>232.71</v>
      </c>
      <c r="D90" s="148">
        <f t="shared" si="10"/>
        <v>0.461923674667597</v>
      </c>
      <c r="E90" s="8">
        <v>748.84</v>
      </c>
      <c r="F90" s="5"/>
      <c r="G90" s="157">
        <v>6</v>
      </c>
      <c r="H90" s="148">
        <v>2.19</v>
      </c>
      <c r="I90" s="158">
        <v>4</v>
      </c>
      <c r="J90" s="148">
        <v>0.32</v>
      </c>
      <c r="K90" s="158">
        <v>8</v>
      </c>
      <c r="L90" s="148">
        <v>0.58</v>
      </c>
      <c r="M90" s="5"/>
      <c r="N90" s="158">
        <v>0</v>
      </c>
      <c r="O90" s="148">
        <v>0</v>
      </c>
      <c r="P90" s="156">
        <v>0</v>
      </c>
      <c r="Q90" s="148">
        <v>0</v>
      </c>
      <c r="R90" s="156">
        <v>14</v>
      </c>
      <c r="S90" s="148">
        <v>0.13</v>
      </c>
      <c r="T90" s="156">
        <v>0</v>
      </c>
      <c r="U90" s="148">
        <v>0</v>
      </c>
      <c r="V90" s="156">
        <v>2</v>
      </c>
      <c r="W90" s="148">
        <v>2.15</v>
      </c>
      <c r="X90" s="148">
        <f>C90-C89</f>
        <v>1.0700000000000216</v>
      </c>
      <c r="Y90" s="153"/>
      <c r="Z90" s="152"/>
    </row>
    <row r="91" spans="1:26" s="3" customFormat="1" ht="19.5" customHeight="1">
      <c r="A91" s="106" t="s">
        <v>95</v>
      </c>
      <c r="B91" s="6">
        <v>281</v>
      </c>
      <c r="C91" s="8">
        <v>236.48</v>
      </c>
      <c r="D91" s="148">
        <f t="shared" si="10"/>
        <v>1.6200421125005293</v>
      </c>
      <c r="E91" s="8">
        <v>803.6</v>
      </c>
      <c r="F91" s="5"/>
      <c r="G91" s="157">
        <v>7</v>
      </c>
      <c r="H91" s="148">
        <v>4.22</v>
      </c>
      <c r="I91" s="158">
        <v>3</v>
      </c>
      <c r="J91" s="148">
        <v>0.17</v>
      </c>
      <c r="K91" s="158">
        <v>3</v>
      </c>
      <c r="L91" s="148">
        <v>0.24</v>
      </c>
      <c r="M91" s="5"/>
      <c r="N91" s="158">
        <v>1</v>
      </c>
      <c r="O91" s="148">
        <v>0.02</v>
      </c>
      <c r="P91" s="156">
        <v>0</v>
      </c>
      <c r="Q91" s="148">
        <v>0</v>
      </c>
      <c r="R91" s="156">
        <v>16</v>
      </c>
      <c r="S91" s="148">
        <v>0.02</v>
      </c>
      <c r="T91" s="156">
        <v>2</v>
      </c>
      <c r="U91" s="148">
        <v>0.26</v>
      </c>
      <c r="V91" s="156">
        <v>3</v>
      </c>
      <c r="W91" s="148">
        <v>0.65</v>
      </c>
      <c r="X91" s="148">
        <f>C91-C90</f>
        <v>3.769999999999982</v>
      </c>
      <c r="Y91" s="153"/>
      <c r="Z91" s="152"/>
    </row>
    <row r="92" spans="1:26" s="3" customFormat="1" ht="19.5" customHeight="1">
      <c r="A92" s="159" t="s">
        <v>75</v>
      </c>
      <c r="B92" s="160">
        <v>274</v>
      </c>
      <c r="C92" s="161">
        <v>233.22</v>
      </c>
      <c r="D92" s="162">
        <f t="shared" si="10"/>
        <v>-1.3785520974289542</v>
      </c>
      <c r="E92" s="161">
        <v>778.12</v>
      </c>
      <c r="F92" s="163"/>
      <c r="G92" s="164">
        <v>2</v>
      </c>
      <c r="H92" s="162">
        <v>0.81</v>
      </c>
      <c r="I92" s="165">
        <v>2</v>
      </c>
      <c r="J92" s="162">
        <v>0.11</v>
      </c>
      <c r="K92" s="165">
        <v>2</v>
      </c>
      <c r="L92" s="162">
        <v>0.13</v>
      </c>
      <c r="M92" s="163"/>
      <c r="N92" s="165">
        <v>0</v>
      </c>
      <c r="O92" s="162">
        <v>0</v>
      </c>
      <c r="P92" s="166">
        <v>0</v>
      </c>
      <c r="Q92" s="162">
        <v>0</v>
      </c>
      <c r="R92" s="166">
        <v>16</v>
      </c>
      <c r="S92" s="162">
        <v>0.04</v>
      </c>
      <c r="T92" s="166">
        <v>4</v>
      </c>
      <c r="U92" s="162">
        <v>0.04</v>
      </c>
      <c r="V92" s="166">
        <v>9</v>
      </c>
      <c r="W92" s="162">
        <v>4.31</v>
      </c>
      <c r="X92" s="162">
        <f>C92-C91</f>
        <v>-3.259999999999991</v>
      </c>
      <c r="Y92" s="153"/>
      <c r="Z92" s="152"/>
    </row>
    <row r="93" spans="1:26" s="1" customFormat="1" ht="19.5" customHeight="1">
      <c r="A93" s="28" t="s">
        <v>73</v>
      </c>
      <c r="B93" s="3"/>
      <c r="C93" s="5"/>
      <c r="D93" s="5"/>
      <c r="E93" s="133"/>
      <c r="F93" s="3"/>
      <c r="G93" s="3"/>
      <c r="H93" s="5"/>
      <c r="I93" s="3"/>
      <c r="J93" s="5"/>
      <c r="K93" s="5"/>
      <c r="L93" s="5"/>
      <c r="M93" s="5"/>
      <c r="N93" s="24" t="s">
        <v>74</v>
      </c>
      <c r="O93" s="5"/>
      <c r="P93" s="3"/>
      <c r="Q93" s="138"/>
      <c r="R93" s="3"/>
      <c r="S93" s="3"/>
      <c r="T93" s="3"/>
      <c r="U93" s="5"/>
      <c r="V93" s="3"/>
      <c r="W93" s="5"/>
      <c r="X93" s="4"/>
      <c r="Z93" s="7"/>
    </row>
    <row r="94" spans="1:24" s="1" customFormat="1" ht="16.5" customHeight="1">
      <c r="A94" s="28" t="s">
        <v>104</v>
      </c>
      <c r="B94" s="107"/>
      <c r="C94" s="131"/>
      <c r="D94" s="28"/>
      <c r="E94" s="28"/>
      <c r="F94" s="28"/>
      <c r="G94" s="27"/>
      <c r="H94" s="28"/>
      <c r="I94" s="27"/>
      <c r="J94" s="28"/>
      <c r="K94" s="108"/>
      <c r="L94" s="132"/>
      <c r="M94" s="132"/>
      <c r="N94" s="23" t="s">
        <v>105</v>
      </c>
      <c r="O94" s="24"/>
      <c r="P94" s="25"/>
      <c r="Q94" s="26"/>
      <c r="R94" s="24"/>
      <c r="S94" s="24"/>
      <c r="T94" s="24"/>
      <c r="U94" s="24"/>
      <c r="V94" s="27"/>
      <c r="W94" s="28"/>
      <c r="X94" s="108"/>
    </row>
    <row r="95" spans="2:26" s="109" customFormat="1" ht="14.25" customHeight="1">
      <c r="B95" s="110"/>
      <c r="C95" s="111"/>
      <c r="D95" s="110"/>
      <c r="E95" s="110"/>
      <c r="F95" s="110"/>
      <c r="G95" s="112"/>
      <c r="H95" s="110"/>
      <c r="I95" s="113"/>
      <c r="J95" s="110"/>
      <c r="K95" s="114"/>
      <c r="L95" s="114"/>
      <c r="M95" s="114"/>
      <c r="O95" s="115"/>
      <c r="P95" s="116"/>
      <c r="Q95" s="117"/>
      <c r="R95" s="115"/>
      <c r="S95" s="115"/>
      <c r="T95" s="118"/>
      <c r="U95" s="115"/>
      <c r="V95" s="118"/>
      <c r="W95" s="115"/>
      <c r="X95" s="118"/>
      <c r="Y95" s="119"/>
      <c r="Z95" s="120"/>
    </row>
    <row r="96" spans="1:24" s="110" customFormat="1" ht="15.75" customHeight="1">
      <c r="A96" s="222">
        <v>8</v>
      </c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121"/>
      <c r="N96" s="223">
        <v>9</v>
      </c>
      <c r="O96" s="224"/>
      <c r="P96" s="224"/>
      <c r="Q96" s="224"/>
      <c r="R96" s="224"/>
      <c r="S96" s="224"/>
      <c r="T96" s="224"/>
      <c r="U96" s="224"/>
      <c r="V96" s="224"/>
      <c r="W96" s="224"/>
      <c r="X96" s="224"/>
    </row>
    <row r="97" spans="3:24" s="122" customFormat="1" ht="13.5" customHeight="1">
      <c r="C97" s="111"/>
      <c r="G97" s="123"/>
      <c r="I97" s="123"/>
      <c r="K97" s="123"/>
      <c r="N97" s="123"/>
      <c r="P97" s="123"/>
      <c r="R97" s="123"/>
      <c r="T97" s="123"/>
      <c r="V97" s="123"/>
      <c r="W97" s="146"/>
      <c r="X97" s="124"/>
    </row>
    <row r="98" spans="3:24" s="122" customFormat="1" ht="19.5" customHeight="1">
      <c r="C98" s="111"/>
      <c r="G98" s="123"/>
      <c r="I98" s="123"/>
      <c r="K98" s="123"/>
      <c r="N98" s="123"/>
      <c r="O98" s="140"/>
      <c r="P98" s="123"/>
      <c r="R98" s="123"/>
      <c r="T98" s="123"/>
      <c r="V98" s="123"/>
      <c r="X98" s="147"/>
    </row>
    <row r="99" spans="1:16" ht="19.5" customHeight="1">
      <c r="A99" s="122"/>
      <c r="B99" s="122"/>
      <c r="C99" s="111"/>
      <c r="D99" s="122"/>
      <c r="E99" s="122"/>
      <c r="F99" s="122"/>
      <c r="G99" s="123"/>
      <c r="H99" s="122"/>
      <c r="I99" s="123"/>
      <c r="J99" s="122"/>
      <c r="K99" s="123"/>
      <c r="L99" s="122"/>
      <c r="M99" s="122"/>
      <c r="N99" s="125" t="s">
        <v>69</v>
      </c>
      <c r="O99" s="122"/>
      <c r="P99" s="126"/>
    </row>
    <row r="100" ht="19.5" customHeight="1">
      <c r="P100" s="126"/>
    </row>
  </sheetData>
  <sheetProtection/>
  <mergeCells count="52">
    <mergeCell ref="E14:F14"/>
    <mergeCell ref="A96:L96"/>
    <mergeCell ref="N96:X96"/>
    <mergeCell ref="P11:Q11"/>
    <mergeCell ref="E12:F12"/>
    <mergeCell ref="K12:L12"/>
    <mergeCell ref="E13:F13"/>
    <mergeCell ref="K11:L11"/>
    <mergeCell ref="N11:O11"/>
    <mergeCell ref="N12:O12"/>
    <mergeCell ref="I10:J10"/>
    <mergeCell ref="H7:H8"/>
    <mergeCell ref="K7:L7"/>
    <mergeCell ref="T8:U8"/>
    <mergeCell ref="P9:Q9"/>
    <mergeCell ref="T9:U9"/>
    <mergeCell ref="P8:Q8"/>
    <mergeCell ref="R8:S8"/>
    <mergeCell ref="K10:L10"/>
    <mergeCell ref="N10:O10"/>
    <mergeCell ref="V2:X2"/>
    <mergeCell ref="V3:X3"/>
    <mergeCell ref="V5:W5"/>
    <mergeCell ref="P10:Q10"/>
    <mergeCell ref="N5:S5"/>
    <mergeCell ref="V4:W4"/>
    <mergeCell ref="T4:U4"/>
    <mergeCell ref="N9:O9"/>
    <mergeCell ref="V8:W8"/>
    <mergeCell ref="V9:W9"/>
    <mergeCell ref="B4:F4"/>
    <mergeCell ref="I4:L4"/>
    <mergeCell ref="N4:S4"/>
    <mergeCell ref="B6:F6"/>
    <mergeCell ref="G6:H6"/>
    <mergeCell ref="B5:E5"/>
    <mergeCell ref="G5:H5"/>
    <mergeCell ref="I5:L5"/>
    <mergeCell ref="A8:A9"/>
    <mergeCell ref="I8:J8"/>
    <mergeCell ref="B7:B8"/>
    <mergeCell ref="K8:L8"/>
    <mergeCell ref="C7:C8"/>
    <mergeCell ref="D7:D8"/>
    <mergeCell ref="G7:G8"/>
    <mergeCell ref="I7:J7"/>
    <mergeCell ref="N8:O8"/>
    <mergeCell ref="E9:F9"/>
    <mergeCell ref="I9:J9"/>
    <mergeCell ref="K9:L9"/>
    <mergeCell ref="E7:F8"/>
    <mergeCell ref="N7:O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1" r:id="rId3"/>
  <colBreaks count="1" manualBreakCount="1">
    <brk id="13" max="9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</dc:creator>
  <cp:keywords/>
  <dc:description/>
  <cp:lastModifiedBy>OTC</cp:lastModifiedBy>
  <cp:lastPrinted>2018-01-02T02:05:28Z</cp:lastPrinted>
  <dcterms:created xsi:type="dcterms:W3CDTF">2008-07-03T07:59:22Z</dcterms:created>
  <dcterms:modified xsi:type="dcterms:W3CDTF">2018-01-05T03:08:32Z</dcterms:modified>
  <cp:category/>
  <cp:version/>
  <cp:contentType/>
  <cp:contentStatus/>
</cp:coreProperties>
</file>