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64" tabRatio="770" activeTab="0"/>
  </bookViews>
  <sheets>
    <sheet name="表14" sheetId="1" r:id="rId1"/>
  </sheets>
  <definedNames>
    <definedName name="_xlnm.Print_Area" localSheetId="0">'表14'!$A$1:$L$40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<sst xmlns="http://schemas.openxmlformats.org/spreadsheetml/2006/main" count="73" uniqueCount="68">
  <si>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          4.In the month of October, 1999, four margin financing corp., Fuh-Hwa, </t>
  </si>
  <si>
    <t xml:space="preserve">             Fubon, GSF(Global Securities Finance)and Antay processed margin trade, </t>
  </si>
  <si>
    <t xml:space="preserve">             worth 35.15% of the total margin allowed for the market.  Other securities </t>
  </si>
  <si>
    <t xml:space="preserve">             houses took up the rest—64.85%.</t>
  </si>
  <si>
    <t>Jan.</t>
  </si>
  <si>
    <t>Year</t>
  </si>
  <si>
    <t>Trading</t>
  </si>
  <si>
    <t>Value</t>
  </si>
  <si>
    <t>B/2A</t>
  </si>
  <si>
    <t>C/2A</t>
  </si>
  <si>
    <t>信用交易</t>
  </si>
  <si>
    <t>(B+C)/2A</t>
  </si>
  <si>
    <t>資券相抵</t>
  </si>
  <si>
    <t>年</t>
  </si>
  <si>
    <t>總成交值</t>
  </si>
  <si>
    <t>融資交易</t>
  </si>
  <si>
    <t>融券交易</t>
  </si>
  <si>
    <r>
      <t>D</t>
    </r>
    <r>
      <rPr>
        <sz val="11"/>
        <rFont val="新細明體"/>
        <family val="1"/>
      </rPr>
      <t>/2A</t>
    </r>
  </si>
  <si>
    <t xml:space="preserve">Total </t>
  </si>
  <si>
    <t>Margin</t>
  </si>
  <si>
    <t>Short</t>
  </si>
  <si>
    <t>Securities</t>
  </si>
  <si>
    <t>Purchasing</t>
  </si>
  <si>
    <t>(％)</t>
  </si>
  <si>
    <t>Selling</t>
  </si>
  <si>
    <r>
      <t>(</t>
    </r>
    <r>
      <rPr>
        <sz val="11"/>
        <rFont val="新細明體"/>
        <family val="1"/>
      </rPr>
      <t>％</t>
    </r>
    <r>
      <rPr>
        <sz val="11"/>
        <rFont val="Times New Roman"/>
        <family val="1"/>
      </rPr>
      <t>)</t>
    </r>
  </si>
  <si>
    <t>(A)</t>
  </si>
  <si>
    <t>(B)</t>
  </si>
  <si>
    <t>(C)</t>
  </si>
  <si>
    <t>(B+C)</t>
  </si>
  <si>
    <t>七、上櫃證券信用交易值分析表(15)</t>
  </si>
  <si>
    <t>Nov.</t>
  </si>
  <si>
    <t>7.Highlights of Securities Margin Trading on TPEx Market (15)</t>
  </si>
  <si>
    <t>註：1.櫃檯買賣市場自88年1月1日起實施信用交易，惟資券相抵交割交易係自94年11月14日起實施，</t>
  </si>
  <si>
    <t xml:space="preserve">      而該年度之資券相抵占總成交值部分(D/2A)，亦自該日起計算。</t>
  </si>
  <si>
    <t xml:space="preserve">Note: 1.TPEx implemented margin trading on Jan. 1, 1999.  But the day offset of Margin Purchasing and Short Selling was not  </t>
  </si>
  <si>
    <t xml:space="preserve">    4.信用交易欄位之金額不含資券相抵之金額。</t>
  </si>
  <si>
    <r>
      <t xml:space="preserve">    3.融資比率：60%</t>
    </r>
    <r>
      <rPr>
        <sz val="10"/>
        <rFont val="細明體"/>
        <family val="3"/>
      </rPr>
      <t>，期限與集中交易市場相同。</t>
    </r>
  </si>
  <si>
    <r>
      <t xml:space="preserve">    2.融券保證金成數：90%，期限與集中交易市場相同</t>
    </r>
    <r>
      <rPr>
        <sz val="10"/>
        <rFont val="新細明體"/>
        <family val="1"/>
      </rPr>
      <t>。</t>
    </r>
  </si>
  <si>
    <t>Dec.</t>
  </si>
  <si>
    <t>Mar.</t>
  </si>
  <si>
    <t>Oct.</t>
  </si>
  <si>
    <t>融資餘額</t>
  </si>
  <si>
    <t>融券餘額</t>
  </si>
  <si>
    <r>
      <t>(</t>
    </r>
    <r>
      <rPr>
        <sz val="11"/>
        <rFont val="細明體"/>
        <family val="3"/>
      </rPr>
      <t>百萬股)</t>
    </r>
  </si>
  <si>
    <t>單位：10億元</t>
  </si>
  <si>
    <t xml:space="preserve"> </t>
  </si>
  <si>
    <t xml:space="preserve"> Unit:NT$ Billion</t>
  </si>
  <si>
    <t>(Million Shares)</t>
  </si>
  <si>
    <t>Feb.</t>
  </si>
  <si>
    <t>Apr.</t>
  </si>
  <si>
    <t>Jun.</t>
  </si>
  <si>
    <t>Jul.</t>
  </si>
  <si>
    <t>Aug.</t>
  </si>
  <si>
    <t>Sep.</t>
  </si>
  <si>
    <t xml:space="preserve">Day Offset  </t>
  </si>
  <si>
    <t>of Margin</t>
  </si>
  <si>
    <t xml:space="preserve"> Purchasing and Short Selling         </t>
  </si>
  <si>
    <t>(D)</t>
  </si>
  <si>
    <t xml:space="preserve">Balance of </t>
  </si>
  <si>
    <t xml:space="preserve"> Margin           </t>
  </si>
  <si>
    <t>Balance of</t>
  </si>
  <si>
    <t xml:space="preserve">Short Selling </t>
  </si>
  <si>
    <t xml:space="preserve">           implemented until Nov. 14, 2005, so the amount of D/2A of that year was calculated from the same day.</t>
  </si>
  <si>
    <r>
      <t xml:space="preserve">        2.Short selling margin requirement: </t>
    </r>
    <r>
      <rPr>
        <sz val="10.5"/>
        <rFont val="新細明體"/>
        <family val="1"/>
      </rPr>
      <t xml:space="preserve">90%.The expiration date is the same as those of TWSE market. </t>
    </r>
  </si>
  <si>
    <r>
      <t xml:space="preserve">        3.Margin purchase ratio: 60%</t>
    </r>
    <r>
      <rPr>
        <sz val="10.5"/>
        <rFont val="新細明體"/>
        <family val="1"/>
      </rPr>
      <t xml:space="preserve">.The expiration date is the same as those of TWSE market. </t>
    </r>
  </si>
  <si>
    <t xml:space="preserve">        4.The amount of securities margin trading do not include day offset of margin purchasing and short selling.</t>
  </si>
  <si>
    <t xml:space="preserve">May 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</si>
</sst>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#,##0.000000000_ "/>
    <numFmt numFmtId="207" formatCode="0,000.00"/>
    <numFmt numFmtId="208" formatCode="000.00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粗圓體"/>
      <family val="3"/>
    </font>
    <font>
      <u val="single"/>
      <sz val="12"/>
      <color indexed="12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sz val="14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1.5"/>
      <name val="新細明體"/>
      <family val="1"/>
    </font>
    <font>
      <b/>
      <sz val="12"/>
      <name val="細明體"/>
      <family val="3"/>
    </font>
    <font>
      <sz val="10"/>
      <name val="新細明體"/>
      <family val="1"/>
    </font>
    <font>
      <sz val="10.5"/>
      <name val="新細明體"/>
      <family val="1"/>
    </font>
    <font>
      <sz val="18"/>
      <name val="華康粗圓體"/>
      <family val="3"/>
    </font>
    <font>
      <sz val="18"/>
      <name val="新細明體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.5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9" fillId="0" borderId="10" xfId="35" applyFont="1" applyBorder="1" applyAlignment="1">
      <alignment horizontal="center" vertical="center"/>
      <protection/>
    </xf>
    <xf numFmtId="0" fontId="13" fillId="0" borderId="11" xfId="0" applyFont="1" applyBorder="1" applyAlignment="1">
      <alignment horizontal="left" vertical="center"/>
    </xf>
    <xf numFmtId="0" fontId="0" fillId="0" borderId="0" xfId="34" applyFont="1">
      <alignment vertical="justify"/>
      <protection/>
    </xf>
    <xf numFmtId="0" fontId="10" fillId="0" borderId="0" xfId="34" applyFont="1">
      <alignment vertical="justify"/>
      <protection/>
    </xf>
    <xf numFmtId="0" fontId="0" fillId="0" borderId="0" xfId="34" applyFont="1" applyBorder="1">
      <alignment vertical="justify"/>
      <protection/>
    </xf>
    <xf numFmtId="0" fontId="3" fillId="0" borderId="0" xfId="34" applyFont="1" applyBorder="1" applyAlignment="1">
      <alignment horizontal="right" vertical="center"/>
      <protection/>
    </xf>
    <xf numFmtId="0" fontId="5" fillId="0" borderId="10" xfId="34" applyFont="1" applyBorder="1" applyAlignment="1">
      <alignment vertical="center"/>
      <protection/>
    </xf>
    <xf numFmtId="0" fontId="5" fillId="0" borderId="10" xfId="34" applyFont="1" applyBorder="1" applyAlignment="1">
      <alignment horizontal="center" vertical="center"/>
      <protection/>
    </xf>
    <xf numFmtId="0" fontId="5" fillId="0" borderId="0" xfId="34" applyFont="1">
      <alignment vertical="justify"/>
      <protection/>
    </xf>
    <xf numFmtId="0" fontId="6" fillId="0" borderId="12" xfId="34" applyFont="1" applyBorder="1" applyAlignment="1">
      <alignment horizontal="center" vertical="center"/>
      <protection/>
    </xf>
    <xf numFmtId="0" fontId="5" fillId="0" borderId="12" xfId="34" applyFont="1" applyBorder="1" applyAlignment="1">
      <alignment horizontal="center" vertical="center"/>
      <protection/>
    </xf>
    <xf numFmtId="0" fontId="5" fillId="0" borderId="13" xfId="34" applyFont="1" applyBorder="1">
      <alignment vertical="justify"/>
      <protection/>
    </xf>
    <xf numFmtId="0" fontId="5" fillId="0" borderId="13" xfId="34" applyFont="1" applyBorder="1" applyAlignment="1">
      <alignment horizontal="center" vertical="center"/>
      <protection/>
    </xf>
    <xf numFmtId="0" fontId="5" fillId="0" borderId="14" xfId="34" applyFont="1" applyBorder="1" applyAlignment="1">
      <alignment horizontal="center" vertical="center"/>
      <protection/>
    </xf>
    <xf numFmtId="0" fontId="8" fillId="0" borderId="0" xfId="33" applyFont="1">
      <alignment vertical="justify"/>
      <protection/>
    </xf>
    <xf numFmtId="0" fontId="0" fillId="0" borderId="0" xfId="34">
      <alignment vertical="justify"/>
      <protection/>
    </xf>
    <xf numFmtId="0" fontId="2" fillId="0" borderId="0" xfId="34" applyFont="1" applyAlignment="1">
      <alignment horizontal="left"/>
      <protection/>
    </xf>
    <xf numFmtId="0" fontId="0" fillId="0" borderId="0" xfId="34" applyAlignment="1">
      <alignment horizontal="left"/>
      <protection/>
    </xf>
    <xf numFmtId="0" fontId="0" fillId="0" borderId="0" xfId="34" applyAlignment="1">
      <alignment/>
      <protection/>
    </xf>
    <xf numFmtId="0" fontId="14" fillId="0" borderId="0" xfId="33" applyFont="1">
      <alignment vertical="justify"/>
      <protection/>
    </xf>
    <xf numFmtId="0" fontId="54" fillId="0" borderId="0" xfId="33" applyFont="1">
      <alignment vertical="justify"/>
      <protection/>
    </xf>
    <xf numFmtId="0" fontId="55" fillId="0" borderId="0" xfId="34" applyFont="1" applyAlignment="1">
      <alignment horizontal="left"/>
      <protection/>
    </xf>
    <xf numFmtId="0" fontId="54" fillId="0" borderId="0" xfId="0" applyFont="1" applyAlignment="1">
      <alignment/>
    </xf>
    <xf numFmtId="0" fontId="55" fillId="0" borderId="0" xfId="34" applyFont="1" applyAlignment="1">
      <alignment horizontal="left" vertical="center"/>
      <protection/>
    </xf>
    <xf numFmtId="0" fontId="54" fillId="0" borderId="0" xfId="34" applyFont="1" applyAlignment="1">
      <alignment horizontal="left"/>
      <protection/>
    </xf>
    <xf numFmtId="0" fontId="54" fillId="0" borderId="0" xfId="34" applyFont="1">
      <alignment vertical="justify"/>
      <protection/>
    </xf>
    <xf numFmtId="0" fontId="54" fillId="0" borderId="0" xfId="34" applyFont="1" applyAlignment="1">
      <alignment/>
      <protection/>
    </xf>
    <xf numFmtId="0" fontId="6" fillId="0" borderId="11" xfId="34" applyNumberFormat="1" applyFont="1" applyBorder="1" applyAlignment="1">
      <alignment horizontal="right" vertical="center"/>
      <protection/>
    </xf>
    <xf numFmtId="0" fontId="12" fillId="0" borderId="13" xfId="0" applyFont="1" applyBorder="1" applyAlignment="1">
      <alignment horizontal="center" vertical="center" wrapText="1"/>
    </xf>
    <xf numFmtId="0" fontId="11" fillId="0" borderId="0" xfId="34" applyFont="1" applyAlignment="1">
      <alignment horizontal="left" vertical="center"/>
      <protection/>
    </xf>
    <xf numFmtId="0" fontId="0" fillId="0" borderId="0" xfId="0" applyFont="1" applyAlignment="1">
      <alignment/>
    </xf>
    <xf numFmtId="0" fontId="12" fillId="0" borderId="12" xfId="35" applyFont="1" applyBorder="1" applyAlignment="1">
      <alignment horizontal="center" vertical="center" wrapText="1"/>
      <protection/>
    </xf>
    <xf numFmtId="0" fontId="12" fillId="0" borderId="13" xfId="35" applyFont="1" applyBorder="1" applyAlignment="1">
      <alignment horizontal="center" vertical="center" wrapText="1"/>
      <protection/>
    </xf>
    <xf numFmtId="0" fontId="6" fillId="0" borderId="12" xfId="34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19" fillId="0" borderId="0" xfId="34" applyFont="1" applyBorder="1" applyAlignment="1">
      <alignment horizontal="left" vertical="center"/>
      <protection/>
    </xf>
    <xf numFmtId="0" fontId="18" fillId="0" borderId="0" xfId="34" applyFont="1">
      <alignment vertical="justify"/>
      <protection/>
    </xf>
    <xf numFmtId="177" fontId="14" fillId="0" borderId="10" xfId="0" applyNumberFormat="1" applyFont="1" applyBorder="1" applyAlignment="1">
      <alignment vertical="center"/>
    </xf>
    <xf numFmtId="177" fontId="14" fillId="0" borderId="12" xfId="33" applyNumberFormat="1" applyFont="1" applyBorder="1" applyAlignment="1">
      <alignment horizontal="right" vertical="center"/>
      <protection/>
    </xf>
    <xf numFmtId="177" fontId="14" fillId="0" borderId="12" xfId="0" applyNumberFormat="1" applyFont="1" applyBorder="1" applyAlignment="1">
      <alignment vertical="center"/>
    </xf>
    <xf numFmtId="177" fontId="14" fillId="0" borderId="12" xfId="0" applyNumberFormat="1" applyFont="1" applyFill="1" applyBorder="1" applyAlignment="1">
      <alignment vertical="center"/>
    </xf>
    <xf numFmtId="177" fontId="8" fillId="0" borderId="12" xfId="33" applyNumberFormat="1" applyFont="1" applyBorder="1" applyAlignment="1">
      <alignment horizontal="right" vertical="center"/>
      <protection/>
    </xf>
    <xf numFmtId="177" fontId="8" fillId="0" borderId="12" xfId="0" applyNumberFormat="1" applyFont="1" applyBorder="1" applyAlignment="1">
      <alignment vertical="center"/>
    </xf>
    <xf numFmtId="180" fontId="14" fillId="0" borderId="12" xfId="34" applyNumberFormat="1" applyFont="1" applyBorder="1" applyAlignment="1">
      <alignment horizontal="right" vertical="center"/>
      <protection/>
    </xf>
    <xf numFmtId="177" fontId="14" fillId="0" borderId="12" xfId="34" applyNumberFormat="1" applyFont="1" applyBorder="1" applyAlignment="1">
      <alignment horizontal="right" vertical="center"/>
      <protection/>
    </xf>
    <xf numFmtId="0" fontId="8" fillId="0" borderId="12" xfId="34" applyFont="1" applyBorder="1" applyAlignment="1">
      <alignment horizontal="right" vertical="center"/>
      <protection/>
    </xf>
    <xf numFmtId="180" fontId="8" fillId="0" borderId="12" xfId="34" applyNumberFormat="1" applyFont="1" applyBorder="1" applyAlignment="1">
      <alignment horizontal="right" vertical="center"/>
      <protection/>
    </xf>
    <xf numFmtId="180" fontId="8" fillId="0" borderId="13" xfId="34" applyNumberFormat="1" applyFont="1" applyBorder="1" applyAlignment="1">
      <alignment horizontal="right" vertical="center"/>
      <protection/>
    </xf>
    <xf numFmtId="177" fontId="8" fillId="0" borderId="13" xfId="33" applyNumberFormat="1" applyFont="1" applyBorder="1" applyAlignment="1">
      <alignment horizontal="right" vertical="center"/>
      <protection/>
    </xf>
    <xf numFmtId="0" fontId="14" fillId="0" borderId="12" xfId="34" applyFont="1" applyBorder="1" applyAlignment="1">
      <alignment horizontal="left" vertical="center"/>
      <protection/>
    </xf>
    <xf numFmtId="0" fontId="2" fillId="0" borderId="12" xfId="0" applyFont="1" applyBorder="1" applyAlignment="1">
      <alignment horizontal="center" vertical="center" wrapText="1"/>
    </xf>
    <xf numFmtId="0" fontId="6" fillId="0" borderId="15" xfId="34" applyFont="1" applyBorder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0" fontId="5" fillId="0" borderId="16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center" vertical="center"/>
      <protection/>
    </xf>
    <xf numFmtId="0" fontId="9" fillId="0" borderId="10" xfId="34" applyFont="1" applyBorder="1" applyAlignment="1">
      <alignment horizontal="center" vertical="center"/>
      <protection/>
    </xf>
    <xf numFmtId="183" fontId="8" fillId="0" borderId="12" xfId="33" applyNumberFormat="1" applyFont="1" applyBorder="1" applyAlignment="1">
      <alignment horizontal="right" vertical="center"/>
      <protection/>
    </xf>
    <xf numFmtId="183" fontId="14" fillId="0" borderId="12" xfId="33" applyNumberFormat="1" applyFont="1" applyBorder="1" applyAlignment="1">
      <alignment horizontal="right" vertical="center"/>
      <protection/>
    </xf>
    <xf numFmtId="0" fontId="5" fillId="0" borderId="12" xfId="34" applyFont="1" applyBorder="1">
      <alignment vertical="justify"/>
      <protection/>
    </xf>
    <xf numFmtId="177" fontId="8" fillId="0" borderId="13" xfId="0" applyNumberFormat="1" applyFont="1" applyBorder="1" applyAlignment="1">
      <alignment vertical="center"/>
    </xf>
    <xf numFmtId="0" fontId="2" fillId="0" borderId="0" xfId="34" applyFont="1" applyAlignment="1">
      <alignment horizontal="left"/>
      <protection/>
    </xf>
    <xf numFmtId="0" fontId="0" fillId="0" borderId="0" xfId="34" applyAlignment="1">
      <alignment horizontal="left"/>
      <protection/>
    </xf>
    <xf numFmtId="0" fontId="56" fillId="0" borderId="0" xfId="34" applyFont="1" applyAlignment="1">
      <alignment horizontal="left" wrapText="1"/>
      <protection/>
    </xf>
    <xf numFmtId="0" fontId="0" fillId="0" borderId="0" xfId="0" applyAlignment="1">
      <alignment/>
    </xf>
    <xf numFmtId="0" fontId="11" fillId="0" borderId="17" xfId="34" applyFont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17" fillId="0" borderId="0" xfId="34" applyFont="1" applyBorder="1" applyAlignment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0" fillId="0" borderId="0" xfId="34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6" fillId="0" borderId="11" xfId="34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 vertical="center"/>
    </xf>
    <xf numFmtId="0" fontId="0" fillId="0" borderId="0" xfId="34" applyFont="1" applyAlignment="1">
      <alignment horizontal="center" vertical="justify"/>
      <protection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證交所-表1-表26(英文版)_91.08.14_92.1中英文-表1~表26-桂光_桂光的_1" xfId="33"/>
    <cellStyle name="一般_交易所-(1)表1-表21_otc_證交所-表1-表26(英文版)_91.08.14_92.1中英文-表1~表26-桂光_桂光的_桂光的" xfId="34"/>
    <cellStyle name="一般_交易所-(1)表1-表21_證交所-表1-表26(英文版)_交易所-表1~表26(中英文)a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view="pageBreakPreview" zoomScaleSheetLayoutView="100" zoomScalePageLayoutView="0" workbookViewId="0" topLeftCell="A4">
      <selection activeCell="K20" sqref="K20"/>
    </sheetView>
  </sheetViews>
  <sheetFormatPr defaultColWidth="11.25390625" defaultRowHeight="16.5"/>
  <cols>
    <col min="1" max="1" width="10.75390625" style="3" customWidth="1"/>
    <col min="2" max="3" width="18.75390625" style="3" customWidth="1"/>
    <col min="4" max="4" width="12.75390625" style="3" customWidth="1"/>
    <col min="5" max="5" width="18.75390625" style="3" customWidth="1"/>
    <col min="6" max="6" width="12.75390625" style="3" customWidth="1"/>
    <col min="7" max="7" width="16.75390625" style="3" customWidth="1"/>
    <col min="8" max="8" width="13.375" style="3" customWidth="1"/>
    <col min="9" max="9" width="16.75390625" style="3" customWidth="1"/>
    <col min="10" max="10" width="12.75390625" style="3" customWidth="1"/>
    <col min="11" max="12" width="16.75390625" style="3" customWidth="1"/>
    <col min="13" max="16384" width="11.25390625" style="3" customWidth="1"/>
  </cols>
  <sheetData>
    <row r="1" spans="1:6" ht="25.5" customHeight="1">
      <c r="A1" s="67" t="s">
        <v>30</v>
      </c>
      <c r="B1" s="67"/>
      <c r="C1" s="67"/>
      <c r="D1" s="67"/>
      <c r="E1" s="68"/>
      <c r="F1" s="68"/>
    </row>
    <row r="2" spans="1:12" s="4" customFormat="1" ht="24.75" customHeight="1">
      <c r="A2" s="36" t="s">
        <v>32</v>
      </c>
      <c r="B2" s="37"/>
      <c r="C2" s="37"/>
      <c r="D2" s="37"/>
      <c r="E2" s="37"/>
      <c r="F2" s="37"/>
      <c r="G2" s="3"/>
      <c r="H2" s="3"/>
      <c r="I2" s="3"/>
      <c r="J2" s="3"/>
      <c r="K2" s="69" t="s">
        <v>45</v>
      </c>
      <c r="L2" s="70"/>
    </row>
    <row r="3" spans="1:12" ht="21.75" customHeight="1">
      <c r="A3" s="5"/>
      <c r="B3" s="2"/>
      <c r="C3" s="2"/>
      <c r="D3" s="2"/>
      <c r="E3" s="2"/>
      <c r="F3" s="6"/>
      <c r="G3" s="28" t="s">
        <v>46</v>
      </c>
      <c r="H3" s="28"/>
      <c r="I3" s="28"/>
      <c r="J3" s="28"/>
      <c r="K3" s="71" t="s">
        <v>47</v>
      </c>
      <c r="L3" s="72"/>
    </row>
    <row r="4" spans="1:12" s="9" customFormat="1" ht="20.25" customHeight="1">
      <c r="A4" s="7"/>
      <c r="B4" s="8" t="s">
        <v>14</v>
      </c>
      <c r="C4" s="8" t="s">
        <v>15</v>
      </c>
      <c r="D4" s="8" t="s">
        <v>8</v>
      </c>
      <c r="E4" s="8" t="s">
        <v>16</v>
      </c>
      <c r="F4" s="54" t="s">
        <v>9</v>
      </c>
      <c r="G4" s="8" t="s">
        <v>10</v>
      </c>
      <c r="H4" s="8" t="s">
        <v>11</v>
      </c>
      <c r="I4" s="1" t="s">
        <v>12</v>
      </c>
      <c r="J4" s="55" t="s">
        <v>17</v>
      </c>
      <c r="K4" s="1" t="s">
        <v>42</v>
      </c>
      <c r="L4" s="56" t="s">
        <v>43</v>
      </c>
    </row>
    <row r="5" spans="1:12" s="9" customFormat="1" ht="18.75" customHeight="1">
      <c r="A5" s="11" t="s">
        <v>13</v>
      </c>
      <c r="B5" s="10" t="s">
        <v>18</v>
      </c>
      <c r="C5" s="10" t="s">
        <v>19</v>
      </c>
      <c r="D5" s="10"/>
      <c r="E5" s="10" t="s">
        <v>20</v>
      </c>
      <c r="F5" s="52"/>
      <c r="G5" s="10" t="s">
        <v>21</v>
      </c>
      <c r="H5" s="10"/>
      <c r="I5" s="32" t="s">
        <v>55</v>
      </c>
      <c r="J5" s="10"/>
      <c r="K5" s="32" t="s">
        <v>59</v>
      </c>
      <c r="L5" s="10" t="s">
        <v>44</v>
      </c>
    </row>
    <row r="6" spans="1:12" s="9" customFormat="1" ht="15" customHeight="1">
      <c r="A6" s="10" t="s">
        <v>5</v>
      </c>
      <c r="B6" s="10" t="s">
        <v>6</v>
      </c>
      <c r="C6" s="10" t="s">
        <v>22</v>
      </c>
      <c r="D6" s="53"/>
      <c r="E6" s="10" t="s">
        <v>24</v>
      </c>
      <c r="F6" s="53"/>
      <c r="G6" s="10" t="s">
        <v>19</v>
      </c>
      <c r="H6" s="53"/>
      <c r="I6" s="32" t="s">
        <v>56</v>
      </c>
      <c r="J6" s="53"/>
      <c r="K6" s="32" t="s">
        <v>60</v>
      </c>
      <c r="L6" s="34" t="s">
        <v>61</v>
      </c>
    </row>
    <row r="7" spans="1:12" s="9" customFormat="1" ht="24" customHeight="1">
      <c r="A7" s="59"/>
      <c r="B7" s="10" t="s">
        <v>7</v>
      </c>
      <c r="C7" s="11"/>
      <c r="D7" s="11" t="s">
        <v>23</v>
      </c>
      <c r="E7" s="11"/>
      <c r="F7" s="52" t="s">
        <v>25</v>
      </c>
      <c r="G7" s="10" t="s">
        <v>6</v>
      </c>
      <c r="H7" s="11" t="s">
        <v>23</v>
      </c>
      <c r="I7" s="32" t="s">
        <v>57</v>
      </c>
      <c r="J7" s="11" t="s">
        <v>23</v>
      </c>
      <c r="K7" s="32" t="s">
        <v>22</v>
      </c>
      <c r="L7" s="51" t="s">
        <v>62</v>
      </c>
    </row>
    <row r="8" spans="1:12" s="9" customFormat="1" ht="26.25" customHeight="1">
      <c r="A8" s="12"/>
      <c r="B8" s="13" t="s">
        <v>26</v>
      </c>
      <c r="C8" s="13" t="s">
        <v>27</v>
      </c>
      <c r="D8" s="13"/>
      <c r="E8" s="13" t="s">
        <v>28</v>
      </c>
      <c r="F8" s="14"/>
      <c r="G8" s="13" t="s">
        <v>29</v>
      </c>
      <c r="H8" s="13"/>
      <c r="I8" s="33" t="s">
        <v>58</v>
      </c>
      <c r="J8" s="13"/>
      <c r="K8" s="33"/>
      <c r="L8" s="29" t="s">
        <v>48</v>
      </c>
    </row>
    <row r="9" spans="1:12" s="20" customFormat="1" ht="16.5" customHeight="1">
      <c r="A9" s="50">
        <v>2007</v>
      </c>
      <c r="B9" s="44">
        <v>8537.38</v>
      </c>
      <c r="C9" s="44">
        <v>5151.54</v>
      </c>
      <c r="D9" s="45">
        <v>30.170497271996798</v>
      </c>
      <c r="E9" s="44">
        <v>318.81</v>
      </c>
      <c r="F9" s="45">
        <v>1.8671419100473454</v>
      </c>
      <c r="G9" s="44">
        <v>5470.37</v>
      </c>
      <c r="H9" s="45">
        <v>32.037756313997974</v>
      </c>
      <c r="I9" s="44">
        <v>1531.75</v>
      </c>
      <c r="J9" s="45">
        <v>8.970843514052321</v>
      </c>
      <c r="K9" s="38">
        <v>87.154581</v>
      </c>
      <c r="L9" s="38">
        <v>74.508</v>
      </c>
    </row>
    <row r="10" spans="1:12" s="20" customFormat="1" ht="16.5" customHeight="1">
      <c r="A10" s="50">
        <v>2008</v>
      </c>
      <c r="B10" s="44">
        <v>3285.46</v>
      </c>
      <c r="C10" s="44">
        <v>1835</v>
      </c>
      <c r="D10" s="39">
        <v>27.926074278792008</v>
      </c>
      <c r="E10" s="44">
        <v>151.56</v>
      </c>
      <c r="F10" s="39">
        <v>2.3065263311682385</v>
      </c>
      <c r="G10" s="44">
        <v>1986.57</v>
      </c>
      <c r="H10" s="39">
        <v>30.23275279565114</v>
      </c>
      <c r="I10" s="44">
        <v>595.8</v>
      </c>
      <c r="J10" s="39">
        <v>9.067223463381078</v>
      </c>
      <c r="K10" s="40">
        <v>19.501602</v>
      </c>
      <c r="L10" s="40">
        <v>103.855</v>
      </c>
    </row>
    <row r="11" spans="1:12" s="20" customFormat="1" ht="16.5" customHeight="1">
      <c r="A11" s="50">
        <v>2009</v>
      </c>
      <c r="B11" s="44">
        <v>5238.95</v>
      </c>
      <c r="C11" s="44">
        <v>2944.69</v>
      </c>
      <c r="D11" s="39">
        <v>28.103818513251706</v>
      </c>
      <c r="E11" s="44">
        <v>240.02</v>
      </c>
      <c r="F11" s="39">
        <v>2.2907261951345212</v>
      </c>
      <c r="G11" s="44">
        <v>3184.73</v>
      </c>
      <c r="H11" s="39">
        <v>30.394735586329325</v>
      </c>
      <c r="I11" s="44">
        <v>1136.01</v>
      </c>
      <c r="J11" s="39">
        <v>10.841962607010947</v>
      </c>
      <c r="K11" s="40">
        <v>58.085034</v>
      </c>
      <c r="L11" s="40">
        <v>183.301</v>
      </c>
    </row>
    <row r="12" spans="1:12" s="20" customFormat="1" ht="16.5" customHeight="1">
      <c r="A12" s="50">
        <v>2010</v>
      </c>
      <c r="B12" s="44">
        <v>5633.580000000001</v>
      </c>
      <c r="C12" s="44">
        <v>2950.9299999999994</v>
      </c>
      <c r="D12" s="39">
        <v>26.19053958584061</v>
      </c>
      <c r="E12" s="44">
        <v>192.82000000000002</v>
      </c>
      <c r="F12" s="39">
        <v>1.7113451837020153</v>
      </c>
      <c r="G12" s="44">
        <v>3143.74</v>
      </c>
      <c r="H12" s="39">
        <v>27.901796016032428</v>
      </c>
      <c r="I12" s="44">
        <v>1009.6200000000001</v>
      </c>
      <c r="J12" s="39">
        <v>8.960731896946523</v>
      </c>
      <c r="K12" s="40">
        <v>68.756142</v>
      </c>
      <c r="L12" s="40">
        <v>86.313</v>
      </c>
    </row>
    <row r="13" spans="1:12" s="20" customFormat="1" ht="16.5" customHeight="1">
      <c r="A13" s="50">
        <v>2011</v>
      </c>
      <c r="B13" s="44">
        <v>3993.0399999999995</v>
      </c>
      <c r="C13" s="44">
        <v>1903.98</v>
      </c>
      <c r="D13" s="39">
        <v>23.841233746719297</v>
      </c>
      <c r="E13" s="44">
        <v>155.86</v>
      </c>
      <c r="F13" s="39">
        <v>1.9516458638030179</v>
      </c>
      <c r="G13" s="44">
        <v>2059.85</v>
      </c>
      <c r="H13" s="39">
        <v>25.793004828401422</v>
      </c>
      <c r="I13" s="44">
        <v>730.18</v>
      </c>
      <c r="J13" s="39">
        <v>9.143159096828482</v>
      </c>
      <c r="K13" s="40">
        <v>34.958324</v>
      </c>
      <c r="L13" s="40">
        <v>87.955</v>
      </c>
    </row>
    <row r="14" spans="1:12" s="20" customFormat="1" ht="16.5" customHeight="1">
      <c r="A14" s="50">
        <v>2012</v>
      </c>
      <c r="B14" s="44">
        <v>2951.71</v>
      </c>
      <c r="C14" s="44">
        <v>1226.83</v>
      </c>
      <c r="D14" s="39">
        <v>20.781682482357684</v>
      </c>
      <c r="E14" s="44">
        <v>124.03999999999999</v>
      </c>
      <c r="F14" s="39">
        <v>2.1011549237560603</v>
      </c>
      <c r="G14" s="44">
        <v>1350.88</v>
      </c>
      <c r="H14" s="39">
        <v>22.88300679944846</v>
      </c>
      <c r="I14" s="44">
        <v>486.90000000000003</v>
      </c>
      <c r="J14" s="39">
        <v>8.247761467081794</v>
      </c>
      <c r="K14" s="40">
        <v>32.06467</v>
      </c>
      <c r="L14" s="40">
        <v>104.041</v>
      </c>
    </row>
    <row r="15" spans="1:12" s="15" customFormat="1" ht="16.5" customHeight="1">
      <c r="A15" s="50">
        <v>2013</v>
      </c>
      <c r="B15" s="44">
        <v>4030.88</v>
      </c>
      <c r="C15" s="44">
        <v>1715.9700000000003</v>
      </c>
      <c r="D15" s="39">
        <v>21.28530246497043</v>
      </c>
      <c r="E15" s="44">
        <v>165.48</v>
      </c>
      <c r="F15" s="39">
        <v>2.05265351486524</v>
      </c>
      <c r="G15" s="44">
        <v>1881.39</v>
      </c>
      <c r="H15" s="39">
        <v>23.3372117254793</v>
      </c>
      <c r="I15" s="44">
        <v>809.79</v>
      </c>
      <c r="J15" s="39">
        <v>10.044828920731948</v>
      </c>
      <c r="K15" s="40">
        <v>46.512006</v>
      </c>
      <c r="L15" s="40">
        <v>125.608</v>
      </c>
    </row>
    <row r="16" spans="1:12" s="15" customFormat="1" ht="16.5" customHeight="1">
      <c r="A16" s="50">
        <v>2014</v>
      </c>
      <c r="B16" s="44">
        <v>6355.87</v>
      </c>
      <c r="C16" s="44">
        <v>2515.57</v>
      </c>
      <c r="D16" s="39">
        <v>19.78934433838326</v>
      </c>
      <c r="E16" s="44">
        <v>311.38</v>
      </c>
      <c r="F16" s="39">
        <v>2.4495466395631125</v>
      </c>
      <c r="G16" s="44">
        <v>2826.9599999999996</v>
      </c>
      <c r="H16" s="39">
        <v>22.238969645382927</v>
      </c>
      <c r="I16" s="44">
        <v>1433.9299999999998</v>
      </c>
      <c r="J16" s="39">
        <v>11.280359730453894</v>
      </c>
      <c r="K16" s="40">
        <v>65.587814</v>
      </c>
      <c r="L16" s="40">
        <v>159.173</v>
      </c>
    </row>
    <row r="17" spans="1:12" s="15" customFormat="1" ht="16.5" customHeight="1">
      <c r="A17" s="50">
        <v>2015</v>
      </c>
      <c r="B17" s="44">
        <v>5689.17</v>
      </c>
      <c r="C17" s="44">
        <v>2194.6000000000004</v>
      </c>
      <c r="D17" s="39">
        <v>19.287523487608915</v>
      </c>
      <c r="E17" s="44">
        <v>292.85</v>
      </c>
      <c r="F17" s="39">
        <v>2.5737497736928234</v>
      </c>
      <c r="G17" s="44">
        <v>2487.45</v>
      </c>
      <c r="H17" s="39">
        <v>21.861273261301733</v>
      </c>
      <c r="I17" s="44">
        <v>1220.8499999999997</v>
      </c>
      <c r="J17" s="39">
        <v>10.729596760160092</v>
      </c>
      <c r="K17" s="40">
        <v>55.212359</v>
      </c>
      <c r="L17" s="40">
        <v>149.131</v>
      </c>
    </row>
    <row r="18" spans="1:12" s="21" customFormat="1" ht="16.5" customHeight="1">
      <c r="A18" s="50">
        <v>2016</v>
      </c>
      <c r="B18" s="44">
        <v>5050.3251</v>
      </c>
      <c r="C18" s="44">
        <v>1622.308685</v>
      </c>
      <c r="D18" s="39">
        <v>16.06142825340095</v>
      </c>
      <c r="E18" s="44">
        <v>303.628528</v>
      </c>
      <c r="F18" s="39">
        <v>3.0060295326334536</v>
      </c>
      <c r="G18" s="44">
        <v>1925.9460170000002</v>
      </c>
      <c r="H18" s="39">
        <v>19.067544948740036</v>
      </c>
      <c r="I18" s="44">
        <v>741.0608210000001</v>
      </c>
      <c r="J18" s="39">
        <v>7.336763538252223</v>
      </c>
      <c r="K18" s="41">
        <v>53.56024</v>
      </c>
      <c r="L18" s="41">
        <v>166.406</v>
      </c>
    </row>
    <row r="19" spans="1:12" s="21" customFormat="1" ht="16.5" customHeight="1">
      <c r="A19" s="50">
        <v>2017</v>
      </c>
      <c r="B19" s="44">
        <f>SUM(B20:B32)</f>
        <v>7683.514549999999</v>
      </c>
      <c r="C19" s="44">
        <f>SUM(C20:C32)</f>
        <v>2425.1557909999997</v>
      </c>
      <c r="D19" s="58">
        <f aca="true" t="shared" si="0" ref="D19:D29">C19/(B19*2)*100</f>
        <v>15.781552668498557</v>
      </c>
      <c r="E19" s="44">
        <f>SUM(E20:E32)</f>
        <v>338.38482</v>
      </c>
      <c r="F19" s="39">
        <f aca="true" t="shared" si="1" ref="F19:F29">E19/(B19*2)*100</f>
        <v>2.2020184760371153</v>
      </c>
      <c r="G19" s="44">
        <f>SUM(G20:G32)</f>
        <v>2763.5406110000004</v>
      </c>
      <c r="H19" s="39">
        <f aca="true" t="shared" si="2" ref="H19:H29">G19/(B19*2)*100</f>
        <v>17.983571144535677</v>
      </c>
      <c r="I19" s="44">
        <f>SUM(I20:I32)</f>
        <v>355.8508000000001</v>
      </c>
      <c r="J19" s="39">
        <f aca="true" t="shared" si="3" ref="J19:J29">I19/(B19*2)*100</f>
        <v>2.315677270371019</v>
      </c>
      <c r="K19" s="41">
        <f>K31</f>
        <v>72.883</v>
      </c>
      <c r="L19" s="41">
        <f>L31</f>
        <v>189.497</v>
      </c>
    </row>
    <row r="20" spans="1:12" s="21" customFormat="1" ht="16.5" customHeight="1">
      <c r="A20" s="46" t="s">
        <v>4</v>
      </c>
      <c r="B20" s="47">
        <v>296.316434</v>
      </c>
      <c r="C20" s="47">
        <v>99.650364</v>
      </c>
      <c r="D20" s="57">
        <f t="shared" si="0"/>
        <v>16.814856107508366</v>
      </c>
      <c r="E20" s="47">
        <v>14.456045</v>
      </c>
      <c r="F20" s="42">
        <f t="shared" si="1"/>
        <v>2.4392918078920993</v>
      </c>
      <c r="G20" s="47">
        <v>114.106409</v>
      </c>
      <c r="H20" s="42">
        <f t="shared" si="2"/>
        <v>19.254147915400466</v>
      </c>
      <c r="I20" s="47">
        <v>39.962205</v>
      </c>
      <c r="J20" s="42">
        <f t="shared" si="3"/>
        <v>6.743163796308374</v>
      </c>
      <c r="K20" s="43">
        <v>54.08155</v>
      </c>
      <c r="L20" s="43">
        <v>155.029</v>
      </c>
    </row>
    <row r="21" spans="1:12" s="21" customFormat="1" ht="16.5" customHeight="1">
      <c r="A21" s="46" t="s">
        <v>49</v>
      </c>
      <c r="B21" s="47">
        <v>525.423219</v>
      </c>
      <c r="C21" s="47">
        <v>185.780238</v>
      </c>
      <c r="D21" s="57">
        <f t="shared" si="0"/>
        <v>17.67910431837996</v>
      </c>
      <c r="E21" s="47">
        <v>17.609067</v>
      </c>
      <c r="F21" s="42">
        <f t="shared" si="1"/>
        <v>1.6757031630153365</v>
      </c>
      <c r="G21" s="47">
        <v>203.389305</v>
      </c>
      <c r="H21" s="42">
        <f t="shared" si="2"/>
        <v>19.354807481395298</v>
      </c>
      <c r="I21" s="47">
        <v>71.850896</v>
      </c>
      <c r="J21" s="42">
        <f t="shared" si="3"/>
        <v>6.8374306084863</v>
      </c>
      <c r="K21" s="43">
        <v>60.093703</v>
      </c>
      <c r="L21" s="43">
        <v>152.5</v>
      </c>
    </row>
    <row r="22" spans="1:12" s="21" customFormat="1" ht="16.5" customHeight="1">
      <c r="A22" s="46" t="s">
        <v>40</v>
      </c>
      <c r="B22" s="47">
        <v>628.025872</v>
      </c>
      <c r="C22" s="47">
        <v>221.618914</v>
      </c>
      <c r="D22" s="57">
        <f t="shared" si="0"/>
        <v>17.644091102030266</v>
      </c>
      <c r="E22" s="47">
        <v>26.746336</v>
      </c>
      <c r="F22" s="42">
        <f t="shared" si="1"/>
        <v>2.1293976245615562</v>
      </c>
      <c r="G22" s="47">
        <v>248.36525</v>
      </c>
      <c r="H22" s="42">
        <f t="shared" si="2"/>
        <v>19.77348872659182</v>
      </c>
      <c r="I22" s="47">
        <v>86.721045</v>
      </c>
      <c r="J22" s="42">
        <f t="shared" si="3"/>
        <v>6.904257361550226</v>
      </c>
      <c r="K22" s="43">
        <v>63.796082</v>
      </c>
      <c r="L22" s="43">
        <v>114.858</v>
      </c>
    </row>
    <row r="23" spans="1:12" s="21" customFormat="1" ht="16.5" customHeight="1">
      <c r="A23" s="46" t="s">
        <v>50</v>
      </c>
      <c r="B23" s="47">
        <v>486.920543</v>
      </c>
      <c r="C23" s="47">
        <v>173.890861</v>
      </c>
      <c r="D23" s="57">
        <f t="shared" si="0"/>
        <v>17.856184494561365</v>
      </c>
      <c r="E23" s="47">
        <v>28.653315</v>
      </c>
      <c r="F23" s="42">
        <f t="shared" si="1"/>
        <v>2.942298842380121</v>
      </c>
      <c r="G23" s="47">
        <v>202.544176</v>
      </c>
      <c r="H23" s="42">
        <f t="shared" si="2"/>
        <v>20.798483336941484</v>
      </c>
      <c r="I23" s="47">
        <v>67.411612</v>
      </c>
      <c r="J23" s="42">
        <f t="shared" si="3"/>
        <v>6.922239466902099</v>
      </c>
      <c r="K23" s="43">
        <v>63.163794</v>
      </c>
      <c r="L23" s="43">
        <v>105.524</v>
      </c>
    </row>
    <row r="24" spans="1:12" s="21" customFormat="1" ht="16.5" customHeight="1">
      <c r="A24" s="46" t="s">
        <v>67</v>
      </c>
      <c r="B24" s="47">
        <v>513.515451</v>
      </c>
      <c r="C24" s="47">
        <v>162.302029</v>
      </c>
      <c r="D24" s="57">
        <f t="shared" si="0"/>
        <v>15.803032672526149</v>
      </c>
      <c r="E24" s="47">
        <v>26.198773</v>
      </c>
      <c r="F24" s="42">
        <f t="shared" si="1"/>
        <v>2.550923535891815</v>
      </c>
      <c r="G24" s="47">
        <v>188.500802</v>
      </c>
      <c r="H24" s="42">
        <f t="shared" si="2"/>
        <v>18.353956208417962</v>
      </c>
      <c r="I24" s="47">
        <v>11.873716</v>
      </c>
      <c r="J24" s="42">
        <f t="shared" si="3"/>
        <v>1.1561206169042808</v>
      </c>
      <c r="K24" s="43">
        <v>64.491663</v>
      </c>
      <c r="L24" s="43">
        <v>130.528</v>
      </c>
    </row>
    <row r="25" spans="1:12" s="21" customFormat="1" ht="16.5" customHeight="1">
      <c r="A25" s="46" t="s">
        <v>51</v>
      </c>
      <c r="B25" s="47">
        <v>550.722824</v>
      </c>
      <c r="C25" s="47">
        <v>172.328736</v>
      </c>
      <c r="D25" s="57">
        <f t="shared" si="0"/>
        <v>15.645686767469074</v>
      </c>
      <c r="E25" s="47">
        <v>24.825792</v>
      </c>
      <c r="F25" s="42">
        <f t="shared" si="1"/>
        <v>2.2539280122517678</v>
      </c>
      <c r="G25" s="47">
        <v>197.154528</v>
      </c>
      <c r="H25" s="42">
        <f t="shared" si="2"/>
        <v>17.899614779720842</v>
      </c>
      <c r="I25" s="47">
        <v>9.358893</v>
      </c>
      <c r="J25" s="42">
        <f t="shared" si="3"/>
        <v>0.8496917679954373</v>
      </c>
      <c r="K25" s="43">
        <v>64.878946</v>
      </c>
      <c r="L25" s="43">
        <v>107.034</v>
      </c>
    </row>
    <row r="26" spans="1:12" s="21" customFormat="1" ht="16.5" customHeight="1">
      <c r="A26" s="46" t="s">
        <v>52</v>
      </c>
      <c r="B26" s="47">
        <v>574.579339</v>
      </c>
      <c r="C26" s="47">
        <v>180.5909</v>
      </c>
      <c r="D26" s="57">
        <f t="shared" si="0"/>
        <v>15.715053408838287</v>
      </c>
      <c r="E26" s="47">
        <v>23.672207</v>
      </c>
      <c r="F26" s="42">
        <f t="shared" si="1"/>
        <v>2.05995981696794</v>
      </c>
      <c r="G26" s="47">
        <v>204.263107</v>
      </c>
      <c r="H26" s="42">
        <f t="shared" si="2"/>
        <v>17.775013225806227</v>
      </c>
      <c r="I26" s="47">
        <v>8.006414</v>
      </c>
      <c r="J26" s="42">
        <f t="shared" si="3"/>
        <v>0.6967196222139131</v>
      </c>
      <c r="K26" s="43">
        <v>66.383787</v>
      </c>
      <c r="L26" s="43">
        <v>123.201</v>
      </c>
    </row>
    <row r="27" spans="1:12" s="21" customFormat="1" ht="16.5" customHeight="1">
      <c r="A27" s="46" t="s">
        <v>53</v>
      </c>
      <c r="B27" s="47">
        <v>827.493726</v>
      </c>
      <c r="C27" s="47">
        <v>270.847859</v>
      </c>
      <c r="D27" s="57">
        <f t="shared" si="0"/>
        <v>16.36555362837881</v>
      </c>
      <c r="E27" s="47">
        <v>34.161365</v>
      </c>
      <c r="F27" s="42">
        <f t="shared" si="1"/>
        <v>2.064146465806558</v>
      </c>
      <c r="G27" s="47">
        <v>305.009224</v>
      </c>
      <c r="H27" s="42">
        <f t="shared" si="2"/>
        <v>18.429700094185367</v>
      </c>
      <c r="I27" s="47">
        <v>14.112246</v>
      </c>
      <c r="J27" s="42">
        <f t="shared" si="3"/>
        <v>0.8527101509407699</v>
      </c>
      <c r="K27" s="43">
        <v>68.731934</v>
      </c>
      <c r="L27" s="43">
        <v>142.334</v>
      </c>
    </row>
    <row r="28" spans="1:12" s="21" customFormat="1" ht="16.5" customHeight="1">
      <c r="A28" s="46" t="s">
        <v>54</v>
      </c>
      <c r="B28" s="47">
        <v>835.916942</v>
      </c>
      <c r="C28" s="47">
        <v>271.739927</v>
      </c>
      <c r="D28" s="57">
        <f t="shared" si="0"/>
        <v>16.254002840870765</v>
      </c>
      <c r="E28" s="47">
        <v>32.558622</v>
      </c>
      <c r="F28" s="42">
        <f t="shared" si="1"/>
        <v>1.9474794901333632</v>
      </c>
      <c r="G28" s="47">
        <v>304.298549</v>
      </c>
      <c r="H28" s="42">
        <f t="shared" si="2"/>
        <v>18.201482331004126</v>
      </c>
      <c r="I28" s="47">
        <v>14.634139</v>
      </c>
      <c r="J28" s="42">
        <f t="shared" si="3"/>
        <v>0.8753345137967069</v>
      </c>
      <c r="K28" s="43">
        <v>68.084805</v>
      </c>
      <c r="L28" s="43">
        <v>135.14</v>
      </c>
    </row>
    <row r="29" spans="1:12" s="21" customFormat="1" ht="17.25" customHeight="1">
      <c r="A29" s="46" t="s">
        <v>41</v>
      </c>
      <c r="B29" s="47">
        <v>694.718257</v>
      </c>
      <c r="C29" s="47">
        <v>209.079218</v>
      </c>
      <c r="D29" s="57">
        <f t="shared" si="0"/>
        <v>15.04777050936204</v>
      </c>
      <c r="E29" s="47">
        <v>26.361196</v>
      </c>
      <c r="F29" s="42">
        <f t="shared" si="1"/>
        <v>1.8972580419748493</v>
      </c>
      <c r="G29" s="47">
        <v>235.440414</v>
      </c>
      <c r="H29" s="42">
        <f t="shared" si="2"/>
        <v>16.94502855133689</v>
      </c>
      <c r="I29" s="47">
        <v>8.060914</v>
      </c>
      <c r="J29" s="42">
        <f t="shared" si="3"/>
        <v>0.5801570578272568</v>
      </c>
      <c r="K29" s="43">
        <v>69.719778</v>
      </c>
      <c r="L29" s="43">
        <v>158.616</v>
      </c>
    </row>
    <row r="30" spans="1:12" s="21" customFormat="1" ht="16.5" customHeight="1">
      <c r="A30" s="46" t="s">
        <v>31</v>
      </c>
      <c r="B30" s="47">
        <v>961.609436</v>
      </c>
      <c r="C30" s="47">
        <v>270.269867</v>
      </c>
      <c r="D30" s="57">
        <f>C30/(B30*2)*100</f>
        <v>14.052995784038874</v>
      </c>
      <c r="E30" s="47">
        <v>39.919608</v>
      </c>
      <c r="F30" s="42">
        <f>E30/(B30*2)*100</f>
        <v>2.075666403922434</v>
      </c>
      <c r="G30" s="47">
        <v>310.189475</v>
      </c>
      <c r="H30" s="42">
        <f>G30/(B30*2)*100</f>
        <v>16.12866218796131</v>
      </c>
      <c r="I30" s="47">
        <v>13.407225</v>
      </c>
      <c r="J30" s="42">
        <f>I30/(B30*2)*100</f>
        <v>0.6971242428615271</v>
      </c>
      <c r="K30" s="43">
        <v>73.488293</v>
      </c>
      <c r="L30" s="43">
        <v>182.311</v>
      </c>
    </row>
    <row r="31" spans="1:12" s="21" customFormat="1" ht="16.5" customHeight="1">
      <c r="A31" s="46" t="s">
        <v>39</v>
      </c>
      <c r="B31" s="47">
        <v>788.272507</v>
      </c>
      <c r="C31" s="47">
        <v>207.056878</v>
      </c>
      <c r="D31" s="57">
        <f>C31/(B31*2)*100</f>
        <v>13.133584906317175</v>
      </c>
      <c r="E31" s="47">
        <v>43.222494</v>
      </c>
      <c r="F31" s="42">
        <f>E31/(B31*2)*100</f>
        <v>2.7415959339046183</v>
      </c>
      <c r="G31" s="48">
        <v>250.279372</v>
      </c>
      <c r="H31" s="49">
        <f>G31/(B31*2)*100</f>
        <v>15.875180840221791</v>
      </c>
      <c r="I31" s="48">
        <v>10.451495</v>
      </c>
      <c r="J31" s="49">
        <f>I31/(B31*2)*100</f>
        <v>0.6629366689304058</v>
      </c>
      <c r="K31" s="60">
        <v>72.883</v>
      </c>
      <c r="L31" s="60">
        <v>189.497</v>
      </c>
    </row>
    <row r="32" spans="1:14" ht="18" customHeight="1">
      <c r="A32" s="65" t="s">
        <v>33</v>
      </c>
      <c r="B32" s="66"/>
      <c r="C32" s="66"/>
      <c r="D32" s="66"/>
      <c r="E32" s="66"/>
      <c r="F32" s="66"/>
      <c r="G32" s="63" t="s">
        <v>35</v>
      </c>
      <c r="H32" s="64"/>
      <c r="I32" s="64"/>
      <c r="J32" s="64"/>
      <c r="K32" s="64"/>
      <c r="L32" s="64"/>
      <c r="M32" s="64"/>
      <c r="N32" s="35"/>
    </row>
    <row r="33" spans="1:14" ht="18" customHeight="1">
      <c r="A33" s="30" t="s">
        <v>34</v>
      </c>
      <c r="B33" s="30"/>
      <c r="C33" s="30"/>
      <c r="D33" s="30"/>
      <c r="E33" s="31"/>
      <c r="F33" s="31"/>
      <c r="G33" s="22" t="s">
        <v>63</v>
      </c>
      <c r="H33" s="23"/>
      <c r="I33" s="23"/>
      <c r="J33" s="23"/>
      <c r="K33" s="23"/>
      <c r="L33" s="23"/>
      <c r="M33" s="23"/>
      <c r="N33" s="31"/>
    </row>
    <row r="34" spans="1:14" ht="18" customHeight="1">
      <c r="A34" s="30" t="s">
        <v>38</v>
      </c>
      <c r="B34" s="30"/>
      <c r="C34" s="30"/>
      <c r="D34" s="30"/>
      <c r="E34" s="31"/>
      <c r="F34" s="31"/>
      <c r="G34" s="22" t="s">
        <v>64</v>
      </c>
      <c r="H34" s="24"/>
      <c r="I34" s="24"/>
      <c r="J34" s="24"/>
      <c r="K34" s="25"/>
      <c r="L34" s="26"/>
      <c r="M34" s="26"/>
      <c r="N34" s="31"/>
    </row>
    <row r="35" spans="1:14" ht="18" customHeight="1">
      <c r="A35" s="30" t="s">
        <v>37</v>
      </c>
      <c r="B35" s="30"/>
      <c r="C35" s="30"/>
      <c r="D35" s="30"/>
      <c r="E35" s="31"/>
      <c r="F35" s="31"/>
      <c r="G35" s="22" t="s">
        <v>65</v>
      </c>
      <c r="H35" s="24"/>
      <c r="I35" s="24"/>
      <c r="J35" s="24"/>
      <c r="K35" s="25"/>
      <c r="L35" s="26"/>
      <c r="M35" s="26"/>
      <c r="N35" s="31"/>
    </row>
    <row r="36" spans="1:14" ht="18" customHeight="1">
      <c r="A36" s="30" t="s">
        <v>36</v>
      </c>
      <c r="B36" s="30"/>
      <c r="C36" s="30"/>
      <c r="D36" s="30"/>
      <c r="E36" s="31"/>
      <c r="F36" s="31"/>
      <c r="G36" s="22" t="s">
        <v>66</v>
      </c>
      <c r="H36" s="22"/>
      <c r="I36" s="22"/>
      <c r="J36" s="22"/>
      <c r="K36" s="25"/>
      <c r="L36" s="27"/>
      <c r="M36" s="27"/>
      <c r="N36" s="31"/>
    </row>
    <row r="37" spans="1:14" ht="18" customHeight="1">
      <c r="A37" s="30"/>
      <c r="B37" s="30"/>
      <c r="C37" s="30"/>
      <c r="D37" s="30"/>
      <c r="E37" s="31"/>
      <c r="F37" s="31"/>
      <c r="G37" s="22"/>
      <c r="H37" s="22"/>
      <c r="I37" s="22"/>
      <c r="J37" s="22"/>
      <c r="K37" s="25"/>
      <c r="L37" s="27"/>
      <c r="M37" s="27"/>
      <c r="N37" s="31"/>
    </row>
    <row r="38" spans="1:14" ht="18" customHeight="1">
      <c r="A38" s="30"/>
      <c r="B38" s="30"/>
      <c r="C38" s="30"/>
      <c r="D38" s="30"/>
      <c r="E38" s="31"/>
      <c r="F38" s="31"/>
      <c r="G38" s="22"/>
      <c r="H38" s="22"/>
      <c r="I38" s="22"/>
      <c r="J38" s="22"/>
      <c r="K38" s="25"/>
      <c r="L38" s="27"/>
      <c r="M38" s="27"/>
      <c r="N38" s="31"/>
    </row>
    <row r="39" spans="1:14" ht="18" customHeight="1">
      <c r="A39" s="30"/>
      <c r="B39" s="30"/>
      <c r="C39" s="30"/>
      <c r="D39" s="30"/>
      <c r="E39" s="31"/>
      <c r="F39" s="31"/>
      <c r="G39" s="22"/>
      <c r="H39" s="22"/>
      <c r="I39" s="22"/>
      <c r="J39" s="22"/>
      <c r="K39" s="25"/>
      <c r="L39" s="27"/>
      <c r="M39" s="27"/>
      <c r="N39" s="31"/>
    </row>
    <row r="40" spans="1:12" ht="18" customHeight="1">
      <c r="A40" s="73">
        <v>34</v>
      </c>
      <c r="B40" s="74"/>
      <c r="C40" s="74"/>
      <c r="D40" s="74"/>
      <c r="E40" s="74"/>
      <c r="F40" s="74"/>
      <c r="G40" s="73">
        <v>35</v>
      </c>
      <c r="H40" s="75"/>
      <c r="I40" s="75"/>
      <c r="J40" s="75"/>
      <c r="K40" s="75"/>
      <c r="L40" s="75"/>
    </row>
    <row r="41" spans="1:13" s="16" customFormat="1" ht="15.7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</row>
    <row r="42" spans="1:13" s="16" customFormat="1" ht="15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s="16" customFormat="1" ht="15.7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6" customFormat="1" ht="15.7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16" customFormat="1" ht="15.7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s="16" customFormat="1" ht="15.7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s="16" customFormat="1" ht="15.75" hidden="1">
      <c r="A47" s="61" t="s">
        <v>0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s="16" customFormat="1" ht="15.75" hidden="1">
      <c r="A48" s="61" t="s">
        <v>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1:13" s="16" customFormat="1" ht="15.75" hidden="1">
      <c r="A49" s="61" t="s">
        <v>2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</row>
    <row r="50" spans="1:13" s="16" customFormat="1" ht="15.75" hidden="1">
      <c r="A50" s="61" t="s">
        <v>3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="16" customFormat="1" ht="15.75"/>
    <row r="52" s="16" customFormat="1" ht="15.75"/>
    <row r="53" s="16" customFormat="1" ht="15.75"/>
    <row r="54" s="16" customFormat="1" ht="15.75"/>
    <row r="55" s="16" customFormat="1" ht="15.75"/>
    <row r="56" s="16" customFormat="1" ht="15.75"/>
    <row r="57" s="16" customFormat="1" ht="15.75"/>
    <row r="58" s="16" customFormat="1" ht="15.75"/>
    <row r="59" s="16" customFormat="1" ht="15.75"/>
    <row r="60" s="16" customFormat="1" ht="15.75"/>
    <row r="61" s="16" customFormat="1" ht="15.75"/>
    <row r="62" s="16" customFormat="1" ht="15.75"/>
    <row r="63" s="16" customFormat="1" ht="15.75"/>
    <row r="64" s="16" customFormat="1" ht="15.75"/>
    <row r="65" s="16" customFormat="1" ht="15.75"/>
    <row r="66" s="16" customFormat="1" ht="15.75"/>
    <row r="67" s="16" customFormat="1" ht="15.75"/>
    <row r="68" s="16" customFormat="1" ht="15.75"/>
    <row r="69" s="16" customFormat="1" ht="15.75"/>
    <row r="70" s="16" customFormat="1" ht="15.75"/>
    <row r="71" s="16" customFormat="1" ht="15.75"/>
    <row r="72" s="16" customFormat="1" ht="15.75"/>
    <row r="73" s="16" customFormat="1" ht="15.75"/>
    <row r="74" s="16" customFormat="1" ht="15.75"/>
    <row r="75" s="16" customFormat="1" ht="15.75"/>
    <row r="76" s="16" customFormat="1" ht="15.75"/>
    <row r="77" s="16" customFormat="1" ht="15.75"/>
    <row r="78" s="16" customFormat="1" ht="15.75"/>
    <row r="79" s="16" customFormat="1" ht="15.75"/>
    <row r="80" s="16" customFormat="1" ht="15.75"/>
    <row r="81" s="16" customFormat="1" ht="15.75"/>
    <row r="82" s="16" customFormat="1" ht="15.75"/>
    <row r="83" s="16" customFormat="1" ht="15.75"/>
    <row r="84" s="16" customFormat="1" ht="15.75"/>
    <row r="85" s="16" customFormat="1" ht="15.75"/>
    <row r="86" s="16" customFormat="1" ht="15.75"/>
    <row r="87" s="16" customFormat="1" ht="15.75"/>
    <row r="88" s="16" customFormat="1" ht="15.75"/>
    <row r="89" s="16" customFormat="1" ht="15.75"/>
    <row r="90" s="16" customFormat="1" ht="15.75"/>
    <row r="91" s="16" customFormat="1" ht="15.75"/>
    <row r="92" s="16" customFormat="1" ht="15.75"/>
    <row r="93" s="16" customFormat="1" ht="15.75"/>
    <row r="94" s="16" customFormat="1" ht="15.75"/>
    <row r="95" s="16" customFormat="1" ht="15.75"/>
    <row r="96" s="16" customFormat="1" ht="15.75"/>
    <row r="97" s="16" customFormat="1" ht="15.75"/>
    <row r="98" s="16" customFormat="1" ht="15.75"/>
    <row r="99" s="16" customFormat="1" ht="15.75"/>
    <row r="100" s="16" customFormat="1" ht="15.75"/>
    <row r="101" s="16" customFormat="1" ht="15.75"/>
    <row r="102" s="16" customFormat="1" ht="15.75"/>
    <row r="103" s="16" customFormat="1" ht="15.75"/>
    <row r="104" s="16" customFormat="1" ht="15.75"/>
    <row r="105" s="16" customFormat="1" ht="15.75"/>
    <row r="106" s="16" customFormat="1" ht="15.75"/>
    <row r="107" s="16" customFormat="1" ht="15.75"/>
    <row r="108" s="16" customFormat="1" ht="15.75"/>
    <row r="109" s="16" customFormat="1" ht="15.75"/>
    <row r="110" s="16" customFormat="1" ht="15.75"/>
    <row r="111" s="16" customFormat="1" ht="15.75"/>
    <row r="112" s="16" customFormat="1" ht="15.75"/>
    <row r="113" s="16" customFormat="1" ht="15.75"/>
    <row r="114" s="16" customFormat="1" ht="15.75"/>
    <row r="115" s="16" customFormat="1" ht="15.75"/>
    <row r="116" s="16" customFormat="1" ht="15.75"/>
    <row r="117" s="16" customFormat="1" ht="15.75"/>
    <row r="118" s="16" customFormat="1" ht="15.75"/>
    <row r="119" s="16" customFormat="1" ht="15.75"/>
  </sheetData>
  <sheetProtection/>
  <mergeCells count="11">
    <mergeCell ref="A49:M49"/>
    <mergeCell ref="A50:M50"/>
    <mergeCell ref="A47:M47"/>
    <mergeCell ref="A48:M48"/>
    <mergeCell ref="G32:M32"/>
    <mergeCell ref="A32:F32"/>
    <mergeCell ref="A1:F1"/>
    <mergeCell ref="K2:L2"/>
    <mergeCell ref="K3:L3"/>
    <mergeCell ref="A40:F40"/>
    <mergeCell ref="G40:L40"/>
  </mergeCells>
  <printOptions horizontalCentered="1"/>
  <pageMargins left="0" right="0" top="0.984251968503937" bottom="0.984251968503937" header="0.5118110236220472" footer="0.5118110236220472"/>
  <pageSetup fitToWidth="0" fitToHeight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OneRip</dc:creator>
  <cp:keywords/>
  <dc:description/>
  <cp:lastModifiedBy>OTC</cp:lastModifiedBy>
  <cp:lastPrinted>2017-12-05T09:11:59Z</cp:lastPrinted>
  <dcterms:created xsi:type="dcterms:W3CDTF">2005-08-09T00:49:14Z</dcterms:created>
  <dcterms:modified xsi:type="dcterms:W3CDTF">2018-01-05T06:41:32Z</dcterms:modified>
  <cp:category/>
  <cp:version/>
  <cp:contentType/>
  <cp:contentStatus/>
</cp:coreProperties>
</file>