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04" tabRatio="770" activeTab="0"/>
  </bookViews>
  <sheets>
    <sheet name="表15" sheetId="1" r:id="rId1"/>
  </sheets>
  <definedNames>
    <definedName name="_xlnm.Print_Area" localSheetId="0">'表15'!$A$1:$L$48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<sst xmlns="http://schemas.openxmlformats.org/spreadsheetml/2006/main" count="73" uniqueCount="68">
  <si>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          4.In the month of October, 1999, four margin financing corp., Fuh-Hwa, </t>
  </si>
  <si>
    <t xml:space="preserve">             Fubon, GSF(Global Securities Finance)and Antay processed margin trade, </t>
  </si>
  <si>
    <t xml:space="preserve">             worth 35.15% of the total margin allowed for the market.  Other securities </t>
  </si>
  <si>
    <t xml:space="preserve">             houses took up the rest—64.85%.</t>
  </si>
  <si>
    <t>Year</t>
  </si>
  <si>
    <t>Trading</t>
  </si>
  <si>
    <t>Value</t>
  </si>
  <si>
    <t>B/2A</t>
  </si>
  <si>
    <t>C/2A</t>
  </si>
  <si>
    <t>信用交易</t>
  </si>
  <si>
    <t>(B+C)/2A</t>
  </si>
  <si>
    <t>資券相抵</t>
  </si>
  <si>
    <t>年</t>
  </si>
  <si>
    <t>總成交值</t>
  </si>
  <si>
    <t>融資交易</t>
  </si>
  <si>
    <t>融券交易</t>
  </si>
  <si>
    <r>
      <t>D</t>
    </r>
    <r>
      <rPr>
        <sz val="11"/>
        <rFont val="新細明體"/>
        <family val="1"/>
      </rPr>
      <t>/2A</t>
    </r>
  </si>
  <si>
    <t xml:space="preserve">Total </t>
  </si>
  <si>
    <t>Margin</t>
  </si>
  <si>
    <t>Short</t>
  </si>
  <si>
    <t>Securities</t>
  </si>
  <si>
    <t>Purchasing</t>
  </si>
  <si>
    <t>(％)</t>
  </si>
  <si>
    <t>Selling</t>
  </si>
  <si>
    <r>
      <t>(</t>
    </r>
    <r>
      <rPr>
        <sz val="11"/>
        <rFont val="新細明體"/>
        <family val="1"/>
      </rPr>
      <t>％</t>
    </r>
    <r>
      <rPr>
        <sz val="11"/>
        <rFont val="Times New Roman"/>
        <family val="1"/>
      </rPr>
      <t>)</t>
    </r>
  </si>
  <si>
    <t>(A)</t>
  </si>
  <si>
    <t>(B)</t>
  </si>
  <si>
    <t>(C)</t>
  </si>
  <si>
    <t>(B+C)</t>
  </si>
  <si>
    <t>七、上櫃證券信用交易值分析表(15)</t>
  </si>
  <si>
    <t>7.Highlights of Securities Margin Trading on TPEx Market (15)</t>
  </si>
  <si>
    <t>註：1.櫃檯買賣市場自88年1月1日起實施信用交易，惟資券相抵交割交易係自94年11月14日起實施，</t>
  </si>
  <si>
    <t xml:space="preserve">      而該年度之資券相抵占總成交值部分(D/2A)，亦自該日起計算。</t>
  </si>
  <si>
    <t xml:space="preserve">Note: 1.TPEx implemented margin trading on Jan. 1, 1999.  But the day offset of Margin Purchasing and Short Selling was not  </t>
  </si>
  <si>
    <t xml:space="preserve">    4.信用交易欄位之金額不含資券相抵之金額。</t>
  </si>
  <si>
    <t>融資餘額</t>
  </si>
  <si>
    <t>融券餘額</t>
  </si>
  <si>
    <r>
      <t>(</t>
    </r>
    <r>
      <rPr>
        <sz val="11"/>
        <rFont val="細明體"/>
        <family val="3"/>
      </rPr>
      <t>百萬股)</t>
    </r>
  </si>
  <si>
    <t>單位：10億元</t>
  </si>
  <si>
    <t xml:space="preserve"> </t>
  </si>
  <si>
    <t xml:space="preserve"> Unit:NT$ Billion</t>
  </si>
  <si>
    <t>(Million Shares)</t>
  </si>
  <si>
    <t xml:space="preserve">Day Offset  </t>
  </si>
  <si>
    <t>of Margin</t>
  </si>
  <si>
    <t xml:space="preserve"> Purchasing and Short Selling         </t>
  </si>
  <si>
    <t>(D)</t>
  </si>
  <si>
    <t xml:space="preserve">Balance of </t>
  </si>
  <si>
    <t xml:space="preserve"> Margin           </t>
  </si>
  <si>
    <t>Balance of</t>
  </si>
  <si>
    <t xml:space="preserve">Short Selling </t>
  </si>
  <si>
    <t xml:space="preserve">           implemented until Nov. 14, 2005, so the amount of D/2A of that year was calculated from the same day.</t>
  </si>
  <si>
    <t xml:space="preserve">        4.The amount of securities margin trading do not include day offset of margin purchasing and short selling.</t>
  </si>
  <si>
    <t>Aug.</t>
  </si>
  <si>
    <t>Sep.</t>
  </si>
  <si>
    <t>Dec.</t>
  </si>
  <si>
    <t>Jul.</t>
  </si>
  <si>
    <t>Jan.</t>
  </si>
  <si>
    <t>Apr.</t>
  </si>
  <si>
    <t xml:space="preserve">May </t>
  </si>
  <si>
    <t>Jun.</t>
  </si>
  <si>
    <t>Oct.</t>
  </si>
  <si>
    <t>Nov.</t>
  </si>
  <si>
    <t>Feb.</t>
  </si>
  <si>
    <r>
      <t xml:space="preserve">    2.融券保證金成數：90%，期限與集中交易市場相同</t>
    </r>
    <r>
      <rPr>
        <sz val="10"/>
        <color indexed="8"/>
        <rFont val="新細明體"/>
        <family val="1"/>
      </rPr>
      <t>。</t>
    </r>
  </si>
  <si>
    <r>
      <t xml:space="preserve">        2.Short selling margin requirement:</t>
    </r>
    <r>
      <rPr>
        <sz val="10.5"/>
        <color indexed="8"/>
        <rFont val="新細明體"/>
        <family val="1"/>
      </rPr>
      <t xml:space="preserve"> 90%.The expiration date is the same as those of TWSE market. </t>
    </r>
  </si>
  <si>
    <t xml:space="preserve">    3.融資比率：60%，期限與集中交易市場相同。</t>
  </si>
  <si>
    <r>
      <t xml:space="preserve">        3.Margin purchase ratio: 60%</t>
    </r>
    <r>
      <rPr>
        <sz val="10.5"/>
        <color indexed="8"/>
        <rFont val="新細明體"/>
        <family val="1"/>
      </rPr>
      <t xml:space="preserve">.The expiration date is the same as those of TWSE market. </t>
    </r>
  </si>
  <si>
    <t>Mar.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</si>
</sst>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  <numFmt numFmtId="209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1.5"/>
      <name val="新細明體"/>
      <family val="1"/>
    </font>
    <font>
      <b/>
      <sz val="12"/>
      <name val="細明體"/>
      <family val="3"/>
    </font>
    <font>
      <sz val="18"/>
      <name val="新細明體"/>
      <family val="1"/>
    </font>
    <font>
      <sz val="18"/>
      <name val="Times New Roman"/>
      <family val="1"/>
    </font>
    <font>
      <b/>
      <sz val="12"/>
      <name val="華康粗圓體"/>
      <family val="3"/>
    </font>
    <font>
      <b/>
      <sz val="18"/>
      <name val="華康粗圓體"/>
      <family val="3"/>
    </font>
    <font>
      <b/>
      <sz val="18"/>
      <name val="新細明體"/>
      <family val="1"/>
    </font>
    <font>
      <sz val="10"/>
      <color indexed="8"/>
      <name val="新細明體"/>
      <family val="1"/>
    </font>
    <font>
      <sz val="10.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name val="新細明體"/>
      <family val="1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sz val="10"/>
      <color indexed="8"/>
      <name val="細明體"/>
      <family val="3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.5"/>
      <name val="Calibri"/>
      <family val="1"/>
    </font>
    <font>
      <sz val="12"/>
      <color theme="1"/>
      <name val="細明體"/>
      <family val="3"/>
    </font>
    <font>
      <b/>
      <sz val="12"/>
      <color theme="1"/>
      <name val="細明體"/>
      <family val="3"/>
    </font>
    <font>
      <sz val="10"/>
      <color theme="1"/>
      <name val="細明體"/>
      <family val="3"/>
    </font>
    <font>
      <sz val="12"/>
      <color theme="1"/>
      <name val="新細明體"/>
      <family val="1"/>
    </font>
    <font>
      <sz val="10.5"/>
      <color theme="1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9" fillId="0" borderId="10" xfId="35" applyFont="1" applyBorder="1" applyAlignment="1">
      <alignment horizontal="center" vertical="center"/>
      <protection/>
    </xf>
    <xf numFmtId="0" fontId="13" fillId="0" borderId="11" xfId="0" applyFont="1" applyBorder="1" applyAlignment="1">
      <alignment horizontal="left" vertical="center"/>
    </xf>
    <xf numFmtId="0" fontId="0" fillId="0" borderId="0" xfId="34">
      <alignment vertical="justify"/>
      <protection/>
    </xf>
    <xf numFmtId="0" fontId="10" fillId="0" borderId="0" xfId="34" applyFont="1">
      <alignment vertical="justify"/>
      <protection/>
    </xf>
    <xf numFmtId="0" fontId="3" fillId="0" borderId="0" xfId="34" applyFont="1" applyAlignment="1">
      <alignment horizontal="right" vertical="center"/>
      <protection/>
    </xf>
    <xf numFmtId="0" fontId="5" fillId="0" borderId="10" xfId="34" applyFont="1" applyBorder="1" applyAlignment="1">
      <alignment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0" xfId="34" applyFont="1">
      <alignment vertical="justify"/>
      <protection/>
    </xf>
    <xf numFmtId="0" fontId="6" fillId="0" borderId="12" xfId="34" applyFont="1" applyBorder="1" applyAlignment="1">
      <alignment horizontal="center" vertical="center"/>
      <protection/>
    </xf>
    <xf numFmtId="0" fontId="5" fillId="0" borderId="12" xfId="34" applyFont="1" applyBorder="1" applyAlignment="1">
      <alignment horizontal="center" vertical="center"/>
      <protection/>
    </xf>
    <xf numFmtId="0" fontId="5" fillId="0" borderId="13" xfId="34" applyFont="1" applyBorder="1">
      <alignment vertical="justify"/>
      <protection/>
    </xf>
    <xf numFmtId="0" fontId="5" fillId="0" borderId="13" xfId="34" applyFont="1" applyBorder="1" applyAlignment="1">
      <alignment horizontal="center" vertical="center"/>
      <protection/>
    </xf>
    <xf numFmtId="0" fontId="5" fillId="0" borderId="14" xfId="34" applyFont="1" applyBorder="1" applyAlignment="1">
      <alignment horizontal="center" vertical="center"/>
      <protection/>
    </xf>
    <xf numFmtId="0" fontId="8" fillId="0" borderId="0" xfId="33" applyFont="1">
      <alignment vertical="justify"/>
      <protection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0" fillId="0" borderId="0" xfId="34" applyAlignment="1">
      <alignment/>
      <protection/>
    </xf>
    <xf numFmtId="0" fontId="14" fillId="0" borderId="0" xfId="33" applyFont="1">
      <alignment vertical="justify"/>
      <protection/>
    </xf>
    <xf numFmtId="0" fontId="61" fillId="0" borderId="0" xfId="33" applyFont="1">
      <alignment vertical="justify"/>
      <protection/>
    </xf>
    <xf numFmtId="0" fontId="62" fillId="0" borderId="0" xfId="34" applyFont="1" applyAlignment="1">
      <alignment horizontal="left"/>
      <protection/>
    </xf>
    <xf numFmtId="0" fontId="61" fillId="0" borderId="0" xfId="0" applyFont="1" applyAlignment="1">
      <alignment/>
    </xf>
    <xf numFmtId="0" fontId="62" fillId="0" borderId="0" xfId="34" applyFont="1" applyAlignment="1">
      <alignment horizontal="left" vertical="center"/>
      <protection/>
    </xf>
    <xf numFmtId="0" fontId="61" fillId="0" borderId="0" xfId="34" applyFont="1" applyAlignment="1">
      <alignment horizontal="left"/>
      <protection/>
    </xf>
    <xf numFmtId="0" fontId="61" fillId="0" borderId="0" xfId="34" applyFont="1">
      <alignment vertical="justify"/>
      <protection/>
    </xf>
    <xf numFmtId="0" fontId="61" fillId="0" borderId="0" xfId="34" applyFont="1" applyAlignment="1">
      <alignment/>
      <protection/>
    </xf>
    <xf numFmtId="0" fontId="6" fillId="0" borderId="11" xfId="34" applyFont="1" applyBorder="1" applyAlignment="1">
      <alignment horizontal="right" vertical="center"/>
      <protection/>
    </xf>
    <xf numFmtId="0" fontId="12" fillId="0" borderId="13" xfId="0" applyFont="1" applyBorder="1" applyAlignment="1">
      <alignment horizontal="center" vertical="center" wrapText="1"/>
    </xf>
    <xf numFmtId="0" fontId="11" fillId="0" borderId="0" xfId="34" applyFont="1" applyAlignment="1">
      <alignment horizontal="left" vertical="center"/>
      <protection/>
    </xf>
    <xf numFmtId="0" fontId="0" fillId="0" borderId="0" xfId="0" applyFont="1" applyAlignment="1">
      <alignment/>
    </xf>
    <xf numFmtId="0" fontId="12" fillId="0" borderId="12" xfId="35" applyFont="1" applyBorder="1" applyAlignment="1">
      <alignment horizontal="center" vertical="center" wrapText="1"/>
      <protection/>
    </xf>
    <xf numFmtId="0" fontId="12" fillId="0" borderId="13" xfId="35" applyFont="1" applyBorder="1" applyAlignment="1">
      <alignment horizontal="center" vertical="center" wrapText="1"/>
      <protection/>
    </xf>
    <xf numFmtId="0" fontId="6" fillId="0" borderId="12" xfId="3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16" fillId="0" borderId="0" xfId="34" applyFont="1" applyAlignment="1">
      <alignment horizontal="left" vertical="center"/>
      <protection/>
    </xf>
    <xf numFmtId="0" fontId="15" fillId="0" borderId="0" xfId="34" applyFont="1">
      <alignment vertical="justify"/>
      <protection/>
    </xf>
    <xf numFmtId="177" fontId="8" fillId="0" borderId="12" xfId="33" applyNumberFormat="1" applyFont="1" applyBorder="1" applyAlignment="1">
      <alignment horizontal="right" vertical="center"/>
      <protection/>
    </xf>
    <xf numFmtId="0" fontId="8" fillId="0" borderId="12" xfId="34" applyFont="1" applyBorder="1" applyAlignment="1">
      <alignment horizontal="right" vertical="center"/>
      <protection/>
    </xf>
    <xf numFmtId="180" fontId="8" fillId="0" borderId="12" xfId="34" applyNumberFormat="1" applyFont="1" applyBorder="1" applyAlignment="1">
      <alignment horizontal="right" vertical="center"/>
      <protection/>
    </xf>
    <xf numFmtId="180" fontId="8" fillId="0" borderId="13" xfId="34" applyNumberFormat="1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center" vertical="center" wrapText="1"/>
    </xf>
    <xf numFmtId="0" fontId="6" fillId="0" borderId="15" xfId="34" applyFont="1" applyBorder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0" fontId="5" fillId="0" borderId="16" xfId="34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9" fillId="0" borderId="10" xfId="34" applyFont="1" applyBorder="1" applyAlignment="1">
      <alignment horizontal="center" vertical="center"/>
      <protection/>
    </xf>
    <xf numFmtId="0" fontId="5" fillId="0" borderId="12" xfId="34" applyFont="1" applyBorder="1">
      <alignment vertical="justify"/>
      <protection/>
    </xf>
    <xf numFmtId="0" fontId="17" fillId="0" borderId="12" xfId="34" applyFont="1" applyBorder="1" applyAlignment="1">
      <alignment horizontal="left" vertical="center"/>
      <protection/>
    </xf>
    <xf numFmtId="180" fontId="17" fillId="0" borderId="12" xfId="34" applyNumberFormat="1" applyFont="1" applyBorder="1" applyAlignment="1">
      <alignment horizontal="right" vertical="center"/>
      <protection/>
    </xf>
    <xf numFmtId="177" fontId="17" fillId="0" borderId="12" xfId="33" applyNumberFormat="1" applyFont="1" applyBorder="1" applyAlignment="1">
      <alignment horizontal="right" vertical="center"/>
      <protection/>
    </xf>
    <xf numFmtId="177" fontId="17" fillId="0" borderId="12" xfId="0" applyNumberFormat="1" applyFont="1" applyBorder="1" applyAlignment="1">
      <alignment vertical="center"/>
    </xf>
    <xf numFmtId="183" fontId="17" fillId="0" borderId="12" xfId="33" applyNumberFormat="1" applyFont="1" applyBorder="1" applyAlignment="1">
      <alignment horizontal="right" vertical="center"/>
      <protection/>
    </xf>
    <xf numFmtId="177" fontId="63" fillId="0" borderId="12" xfId="0" applyNumberFormat="1" applyFont="1" applyFill="1" applyBorder="1" applyAlignment="1">
      <alignment vertical="center"/>
    </xf>
    <xf numFmtId="180" fontId="14" fillId="0" borderId="12" xfId="34" applyNumberFormat="1" applyFont="1" applyBorder="1" applyAlignment="1">
      <alignment horizontal="right" vertical="center"/>
      <protection/>
    </xf>
    <xf numFmtId="177" fontId="14" fillId="0" borderId="12" xfId="33" applyNumberFormat="1" applyFont="1" applyBorder="1" applyAlignment="1">
      <alignment horizontal="right" vertical="center"/>
      <protection/>
    </xf>
    <xf numFmtId="177" fontId="64" fillId="0" borderId="12" xfId="0" applyNumberFormat="1" applyFont="1" applyFill="1" applyBorder="1" applyAlignment="1">
      <alignment vertical="center"/>
    </xf>
    <xf numFmtId="0" fontId="8" fillId="0" borderId="13" xfId="34" applyFont="1" applyBorder="1" applyAlignment="1">
      <alignment horizontal="right" vertical="center"/>
      <protection/>
    </xf>
    <xf numFmtId="177" fontId="63" fillId="0" borderId="13" xfId="0" applyNumberFormat="1" applyFont="1" applyFill="1" applyBorder="1" applyAlignment="1">
      <alignment vertical="center"/>
    </xf>
    <xf numFmtId="0" fontId="65" fillId="0" borderId="0" xfId="34" applyFont="1" applyAlignment="1">
      <alignment horizontal="left" vertical="center"/>
      <protection/>
    </xf>
    <xf numFmtId="0" fontId="66" fillId="0" borderId="0" xfId="0" applyFont="1" applyAlignment="1">
      <alignment/>
    </xf>
    <xf numFmtId="0" fontId="67" fillId="0" borderId="0" xfId="34" applyFont="1" applyAlignment="1">
      <alignment horizontal="left"/>
      <protection/>
    </xf>
    <xf numFmtId="0" fontId="67" fillId="0" borderId="0" xfId="34" applyFont="1" applyAlignment="1">
      <alignment horizontal="left" vertical="center"/>
      <protection/>
    </xf>
    <xf numFmtId="0" fontId="18" fillId="0" borderId="0" xfId="34" applyFont="1" applyAlignment="1">
      <alignment horizontal="left" vertical="center"/>
      <protection/>
    </xf>
    <xf numFmtId="0" fontId="19" fillId="0" borderId="0" xfId="0" applyFont="1" applyAlignment="1">
      <alignment horizontal="left" vertical="center"/>
    </xf>
    <xf numFmtId="0" fontId="0" fillId="0" borderId="0" xfId="34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6" fillId="0" borderId="11" xfId="34" applyFont="1" applyBorder="1" applyAlignment="1">
      <alignment horizontal="right" vertical="center"/>
      <protection/>
    </xf>
    <xf numFmtId="0" fontId="0" fillId="0" borderId="11" xfId="0" applyBorder="1" applyAlignment="1">
      <alignment horizontal="right" vertical="center"/>
    </xf>
    <xf numFmtId="0" fontId="0" fillId="0" borderId="0" xfId="34" applyAlignment="1">
      <alignment horizontal="center" vertical="justify"/>
      <protection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center"/>
    </xf>
    <xf numFmtId="0" fontId="2" fillId="0" borderId="0" xfId="34" applyFont="1" applyAlignment="1">
      <alignment horizontal="left"/>
      <protection/>
    </xf>
    <xf numFmtId="0" fontId="0" fillId="0" borderId="0" xfId="34" applyAlignment="1">
      <alignment horizontal="left"/>
      <protection/>
    </xf>
    <xf numFmtId="0" fontId="68" fillId="0" borderId="0" xfId="34" applyFont="1" applyAlignment="1">
      <alignment horizontal="left" wrapText="1"/>
      <protection/>
    </xf>
    <xf numFmtId="0" fontId="0" fillId="0" borderId="0" xfId="0" applyAlignment="1">
      <alignment/>
    </xf>
    <xf numFmtId="0" fontId="11" fillId="0" borderId="0" xfId="34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交易所-(1)表1-表21_otc_證交所-表1-表26(英文版)_91.08.14_92.1中英文-表1~表26-桂光_桂光的_1" xfId="33"/>
    <cellStyle name="一般_交易所-(1)表1-表21_otc_證交所-表1-表26(英文版)_91.08.14_92.1中英文-表1~表26-桂光_桂光的_桂光的" xfId="34"/>
    <cellStyle name="一般_交易所-(1)表1-表21_證交所-表1-表26(英文版)_交易所-表1~表26(中英文)a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view="pageBreakPreview" zoomScaleSheetLayoutView="100" zoomScalePageLayoutView="0" workbookViewId="0" topLeftCell="A35">
      <selection activeCell="B41" sqref="B41"/>
    </sheetView>
  </sheetViews>
  <sheetFormatPr defaultColWidth="11.25390625" defaultRowHeight="16.5"/>
  <cols>
    <col min="1" max="1" width="10.75390625" style="3" customWidth="1"/>
    <col min="2" max="3" width="18.75390625" style="3" customWidth="1"/>
    <col min="4" max="4" width="12.75390625" style="3" customWidth="1"/>
    <col min="5" max="5" width="18.75390625" style="3" customWidth="1"/>
    <col min="6" max="6" width="12.75390625" style="3" customWidth="1"/>
    <col min="7" max="7" width="16.75390625" style="3" customWidth="1"/>
    <col min="8" max="8" width="13.375" style="3" customWidth="1"/>
    <col min="9" max="9" width="16.75390625" style="3" customWidth="1"/>
    <col min="10" max="10" width="12.75390625" style="3" customWidth="1"/>
    <col min="11" max="12" width="16.75390625" style="3" customWidth="1"/>
    <col min="13" max="16384" width="11.25390625" style="3" customWidth="1"/>
  </cols>
  <sheetData>
    <row r="1" spans="1:6" ht="25.5" customHeight="1">
      <c r="A1" s="62" t="s">
        <v>29</v>
      </c>
      <c r="B1" s="62"/>
      <c r="C1" s="62"/>
      <c r="D1" s="62"/>
      <c r="E1" s="63"/>
      <c r="F1" s="63"/>
    </row>
    <row r="2" spans="1:12" s="4" customFormat="1" ht="24.75" customHeight="1">
      <c r="A2" s="34" t="s">
        <v>30</v>
      </c>
      <c r="B2" s="35"/>
      <c r="C2" s="35"/>
      <c r="D2" s="35"/>
      <c r="E2" s="35"/>
      <c r="F2" s="35"/>
      <c r="G2" s="3"/>
      <c r="H2" s="3"/>
      <c r="I2" s="3"/>
      <c r="J2" s="3"/>
      <c r="K2" s="64" t="s">
        <v>38</v>
      </c>
      <c r="L2" s="65"/>
    </row>
    <row r="3" spans="2:12" ht="21.75" customHeight="1">
      <c r="B3" s="2"/>
      <c r="C3" s="2"/>
      <c r="D3" s="2"/>
      <c r="E3" s="2"/>
      <c r="F3" s="5"/>
      <c r="G3" s="26" t="s">
        <v>39</v>
      </c>
      <c r="H3" s="26"/>
      <c r="I3" s="26"/>
      <c r="J3" s="26"/>
      <c r="K3" s="66" t="s">
        <v>40</v>
      </c>
      <c r="L3" s="67"/>
    </row>
    <row r="4" spans="1:12" s="8" customFormat="1" ht="20.25" customHeight="1">
      <c r="A4" s="6"/>
      <c r="B4" s="7" t="s">
        <v>13</v>
      </c>
      <c r="C4" s="7" t="s">
        <v>14</v>
      </c>
      <c r="D4" s="7" t="s">
        <v>7</v>
      </c>
      <c r="E4" s="7" t="s">
        <v>15</v>
      </c>
      <c r="F4" s="43" t="s">
        <v>8</v>
      </c>
      <c r="G4" s="7" t="s">
        <v>9</v>
      </c>
      <c r="H4" s="7" t="s">
        <v>10</v>
      </c>
      <c r="I4" s="1" t="s">
        <v>11</v>
      </c>
      <c r="J4" s="44" t="s">
        <v>16</v>
      </c>
      <c r="K4" s="1" t="s">
        <v>35</v>
      </c>
      <c r="L4" s="45" t="s">
        <v>36</v>
      </c>
    </row>
    <row r="5" spans="1:12" s="8" customFormat="1" ht="18.75" customHeight="1">
      <c r="A5" s="10" t="s">
        <v>12</v>
      </c>
      <c r="B5" s="9" t="s">
        <v>17</v>
      </c>
      <c r="C5" s="9" t="s">
        <v>18</v>
      </c>
      <c r="D5" s="9"/>
      <c r="E5" s="9" t="s">
        <v>19</v>
      </c>
      <c r="F5" s="9"/>
      <c r="G5" s="9" t="s">
        <v>20</v>
      </c>
      <c r="H5" s="9"/>
      <c r="I5" s="30" t="s">
        <v>42</v>
      </c>
      <c r="J5" s="9"/>
      <c r="K5" s="30" t="s">
        <v>46</v>
      </c>
      <c r="L5" s="9" t="s">
        <v>37</v>
      </c>
    </row>
    <row r="6" spans="1:12" s="8" customFormat="1" ht="15" customHeight="1">
      <c r="A6" s="9" t="s">
        <v>4</v>
      </c>
      <c r="B6" s="9" t="s">
        <v>5</v>
      </c>
      <c r="C6" s="9" t="s">
        <v>21</v>
      </c>
      <c r="D6" s="42"/>
      <c r="E6" s="9" t="s">
        <v>23</v>
      </c>
      <c r="F6" s="10"/>
      <c r="G6" s="9" t="s">
        <v>18</v>
      </c>
      <c r="H6" s="42"/>
      <c r="I6" s="30" t="s">
        <v>43</v>
      </c>
      <c r="J6" s="42"/>
      <c r="K6" s="30" t="s">
        <v>47</v>
      </c>
      <c r="L6" s="32" t="s">
        <v>48</v>
      </c>
    </row>
    <row r="7" spans="1:12" s="8" customFormat="1" ht="24" customHeight="1">
      <c r="A7" s="46"/>
      <c r="B7" s="9" t="s">
        <v>6</v>
      </c>
      <c r="C7" s="10"/>
      <c r="D7" s="10" t="s">
        <v>22</v>
      </c>
      <c r="E7" s="10"/>
      <c r="F7" s="41" t="s">
        <v>24</v>
      </c>
      <c r="G7" s="9" t="s">
        <v>5</v>
      </c>
      <c r="H7" s="10" t="s">
        <v>22</v>
      </c>
      <c r="I7" s="30" t="s">
        <v>44</v>
      </c>
      <c r="J7" s="10" t="s">
        <v>22</v>
      </c>
      <c r="K7" s="30" t="s">
        <v>21</v>
      </c>
      <c r="L7" s="40" t="s">
        <v>49</v>
      </c>
    </row>
    <row r="8" spans="1:12" s="8" customFormat="1" ht="26.25" customHeight="1">
      <c r="A8" s="11"/>
      <c r="B8" s="12" t="s">
        <v>25</v>
      </c>
      <c r="C8" s="12" t="s">
        <v>26</v>
      </c>
      <c r="D8" s="12"/>
      <c r="E8" s="12" t="s">
        <v>27</v>
      </c>
      <c r="F8" s="13"/>
      <c r="G8" s="12" t="s">
        <v>28</v>
      </c>
      <c r="H8" s="12"/>
      <c r="I8" s="31" t="s">
        <v>45</v>
      </c>
      <c r="J8" s="12"/>
      <c r="K8" s="31"/>
      <c r="L8" s="27" t="s">
        <v>41</v>
      </c>
    </row>
    <row r="9" spans="1:12" s="18" customFormat="1" ht="16.5" customHeight="1" hidden="1">
      <c r="A9" s="47">
        <v>2009</v>
      </c>
      <c r="B9" s="48">
        <v>5238.95</v>
      </c>
      <c r="C9" s="48">
        <v>2944.69</v>
      </c>
      <c r="D9" s="49">
        <v>28.103818513251706</v>
      </c>
      <c r="E9" s="48">
        <v>240.02</v>
      </c>
      <c r="F9" s="49">
        <v>2.2907261951345212</v>
      </c>
      <c r="G9" s="48">
        <v>3184.73</v>
      </c>
      <c r="H9" s="49">
        <v>30.394735586329325</v>
      </c>
      <c r="I9" s="48">
        <v>1136.01</v>
      </c>
      <c r="J9" s="49">
        <v>10.841962607010947</v>
      </c>
      <c r="K9" s="50">
        <v>58.085034</v>
      </c>
      <c r="L9" s="50">
        <v>183.301</v>
      </c>
    </row>
    <row r="10" spans="1:12" s="18" customFormat="1" ht="16.5" customHeight="1" hidden="1">
      <c r="A10" s="47">
        <v>2011</v>
      </c>
      <c r="B10" s="48">
        <v>3993.0399999999995</v>
      </c>
      <c r="C10" s="48">
        <v>1903.98</v>
      </c>
      <c r="D10" s="49">
        <v>23.841233746719297</v>
      </c>
      <c r="E10" s="48">
        <v>155.86</v>
      </c>
      <c r="F10" s="49">
        <v>1.9516458638030179</v>
      </c>
      <c r="G10" s="48">
        <v>2059.85</v>
      </c>
      <c r="H10" s="49">
        <v>25.793004828401422</v>
      </c>
      <c r="I10" s="48">
        <v>730.18</v>
      </c>
      <c r="J10" s="49">
        <v>9.143159096828482</v>
      </c>
      <c r="K10" s="50">
        <v>34.958324</v>
      </c>
      <c r="L10" s="50">
        <v>87.955</v>
      </c>
    </row>
    <row r="11" spans="1:12" s="18" customFormat="1" ht="16.5" customHeight="1">
      <c r="A11" s="47">
        <v>2012</v>
      </c>
      <c r="B11" s="48">
        <v>2951.71</v>
      </c>
      <c r="C11" s="48">
        <v>1226.83</v>
      </c>
      <c r="D11" s="49">
        <v>20.781682482357684</v>
      </c>
      <c r="E11" s="48">
        <v>124.03999999999999</v>
      </c>
      <c r="F11" s="49">
        <v>2.1011549237560603</v>
      </c>
      <c r="G11" s="48">
        <v>1350.88</v>
      </c>
      <c r="H11" s="49">
        <v>22.88300679944846</v>
      </c>
      <c r="I11" s="48">
        <v>486.90000000000003</v>
      </c>
      <c r="J11" s="49">
        <v>8.247761467081794</v>
      </c>
      <c r="K11" s="50">
        <v>32.06467</v>
      </c>
      <c r="L11" s="50">
        <v>104.041</v>
      </c>
    </row>
    <row r="12" spans="1:12" s="14" customFormat="1" ht="16.5" customHeight="1">
      <c r="A12" s="47">
        <v>2013</v>
      </c>
      <c r="B12" s="48">
        <v>4030.88</v>
      </c>
      <c r="C12" s="48">
        <v>1715.9700000000003</v>
      </c>
      <c r="D12" s="49">
        <v>21.28530246497043</v>
      </c>
      <c r="E12" s="48">
        <v>165.48</v>
      </c>
      <c r="F12" s="49">
        <v>2.05265351486524</v>
      </c>
      <c r="G12" s="48">
        <v>1881.39</v>
      </c>
      <c r="H12" s="49">
        <v>23.3372117254793</v>
      </c>
      <c r="I12" s="48">
        <v>809.79</v>
      </c>
      <c r="J12" s="49">
        <v>10.044828920731948</v>
      </c>
      <c r="K12" s="50">
        <v>46.512006</v>
      </c>
      <c r="L12" s="50">
        <v>125.608</v>
      </c>
    </row>
    <row r="13" spans="1:12" s="14" customFormat="1" ht="16.5" customHeight="1">
      <c r="A13" s="47">
        <v>2014</v>
      </c>
      <c r="B13" s="48">
        <v>6355.87</v>
      </c>
      <c r="C13" s="48">
        <v>2515.57</v>
      </c>
      <c r="D13" s="49">
        <v>19.78934433838326</v>
      </c>
      <c r="E13" s="48">
        <v>311.38</v>
      </c>
      <c r="F13" s="49">
        <v>2.4495466395631125</v>
      </c>
      <c r="G13" s="48">
        <v>2826.9599999999996</v>
      </c>
      <c r="H13" s="49">
        <v>22.238969645382927</v>
      </c>
      <c r="I13" s="48">
        <v>1433.9299999999998</v>
      </c>
      <c r="J13" s="49">
        <v>11.280359730453894</v>
      </c>
      <c r="K13" s="50">
        <v>65.587814</v>
      </c>
      <c r="L13" s="50">
        <v>159.173</v>
      </c>
    </row>
    <row r="14" spans="1:12" s="14" customFormat="1" ht="16.5" customHeight="1">
      <c r="A14" s="47">
        <v>2015</v>
      </c>
      <c r="B14" s="48">
        <v>5689.17</v>
      </c>
      <c r="C14" s="48">
        <v>2194.6000000000004</v>
      </c>
      <c r="D14" s="49">
        <v>19.287523487608915</v>
      </c>
      <c r="E14" s="48">
        <v>292.85</v>
      </c>
      <c r="F14" s="49">
        <v>2.5737497736928234</v>
      </c>
      <c r="G14" s="48">
        <v>2487.45</v>
      </c>
      <c r="H14" s="49">
        <v>21.861273261301733</v>
      </c>
      <c r="I14" s="48">
        <v>1220.8499999999997</v>
      </c>
      <c r="J14" s="49">
        <v>10.729596760160092</v>
      </c>
      <c r="K14" s="50">
        <v>55.212359</v>
      </c>
      <c r="L14" s="50">
        <v>149.131</v>
      </c>
    </row>
    <row r="15" spans="1:12" s="19" customFormat="1" ht="16.5" customHeight="1">
      <c r="A15" s="47">
        <v>2016</v>
      </c>
      <c r="B15" s="48">
        <v>5050.3251</v>
      </c>
      <c r="C15" s="48">
        <v>1622.308685</v>
      </c>
      <c r="D15" s="49">
        <v>16.06142825340095</v>
      </c>
      <c r="E15" s="48">
        <v>303.628528</v>
      </c>
      <c r="F15" s="49">
        <v>3.0060295326334536</v>
      </c>
      <c r="G15" s="48">
        <v>1925.9460170000002</v>
      </c>
      <c r="H15" s="49">
        <v>19.067544948740036</v>
      </c>
      <c r="I15" s="48">
        <v>741.0608210000001</v>
      </c>
      <c r="J15" s="49">
        <v>7.336763538252223</v>
      </c>
      <c r="K15" s="50">
        <v>53.56024</v>
      </c>
      <c r="L15" s="50">
        <v>166.406</v>
      </c>
    </row>
    <row r="16" spans="1:12" s="19" customFormat="1" ht="16.5" customHeight="1">
      <c r="A16" s="47">
        <v>2017</v>
      </c>
      <c r="B16" s="48">
        <v>7683.514549999999</v>
      </c>
      <c r="C16" s="48">
        <v>2425.1557909999997</v>
      </c>
      <c r="D16" s="51">
        <v>15.781552668498557</v>
      </c>
      <c r="E16" s="48">
        <v>338.38482</v>
      </c>
      <c r="F16" s="49">
        <v>2.2020184760371153</v>
      </c>
      <c r="G16" s="48">
        <v>2763.5406110000004</v>
      </c>
      <c r="H16" s="49">
        <v>17.983571144535677</v>
      </c>
      <c r="I16" s="48">
        <v>355.8508000000001</v>
      </c>
      <c r="J16" s="49">
        <v>2.315677270371019</v>
      </c>
      <c r="K16" s="50">
        <v>72.883</v>
      </c>
      <c r="L16" s="50">
        <v>189.497</v>
      </c>
    </row>
    <row r="17" spans="1:12" s="19" customFormat="1" ht="17.25" customHeight="1">
      <c r="A17" s="47">
        <v>2018</v>
      </c>
      <c r="B17" s="48">
        <v>8145.500744</v>
      </c>
      <c r="C17" s="48">
        <v>1950.5601170000002</v>
      </c>
      <c r="D17" s="51">
        <v>11.973236381058516</v>
      </c>
      <c r="E17" s="48">
        <v>372.10658499999994</v>
      </c>
      <c r="F17" s="49">
        <v>2.2841234486050155</v>
      </c>
      <c r="G17" s="48">
        <v>2322.6667020000004</v>
      </c>
      <c r="H17" s="49">
        <v>14.257359829663532</v>
      </c>
      <c r="I17" s="48">
        <v>92.55326899999999</v>
      </c>
      <c r="J17" s="49">
        <v>0.568125103101703</v>
      </c>
      <c r="K17" s="50">
        <v>43.492051</v>
      </c>
      <c r="L17" s="50">
        <v>145.743</v>
      </c>
    </row>
    <row r="18" spans="1:12" s="19" customFormat="1" ht="18" customHeight="1">
      <c r="A18" s="47">
        <v>2019</v>
      </c>
      <c r="B18" s="48">
        <v>8181.860548</v>
      </c>
      <c r="C18" s="48">
        <v>1731.7031120000001</v>
      </c>
      <c r="D18" s="49">
        <v>10.582575331373151</v>
      </c>
      <c r="E18" s="48">
        <v>279.361541</v>
      </c>
      <c r="F18" s="49">
        <v>1.7072005771858825</v>
      </c>
      <c r="G18" s="48">
        <v>2011.064653</v>
      </c>
      <c r="H18" s="49">
        <v>12.289775908559033</v>
      </c>
      <c r="I18" s="48">
        <v>55.903099000000005</v>
      </c>
      <c r="J18" s="49">
        <v>0.3416282804628413</v>
      </c>
      <c r="K18" s="50">
        <v>54.422041</v>
      </c>
      <c r="L18" s="50">
        <v>102.472</v>
      </c>
    </row>
    <row r="19" spans="1:12" s="19" customFormat="1" ht="18" customHeight="1">
      <c r="A19" s="47">
        <v>2020</v>
      </c>
      <c r="B19" s="48">
        <v>12502.419754</v>
      </c>
      <c r="C19" s="48">
        <v>2476.3615609999997</v>
      </c>
      <c r="D19" s="49">
        <v>9.903529115664659</v>
      </c>
      <c r="E19" s="48">
        <v>304.45589000000007</v>
      </c>
      <c r="F19" s="49">
        <v>1.217587858952636</v>
      </c>
      <c r="G19" s="48">
        <v>2780.817451</v>
      </c>
      <c r="H19" s="49">
        <v>11.121116974617296</v>
      </c>
      <c r="I19" s="48">
        <v>98.482372</v>
      </c>
      <c r="J19" s="49">
        <v>0.39385324576265224</v>
      </c>
      <c r="K19" s="50">
        <v>62.806173</v>
      </c>
      <c r="L19" s="50">
        <v>92.62</v>
      </c>
    </row>
    <row r="20" spans="1:12" s="19" customFormat="1" ht="18" customHeight="1">
      <c r="A20" s="47">
        <v>2021</v>
      </c>
      <c r="B20" s="53">
        <v>20517.014595</v>
      </c>
      <c r="C20" s="53">
        <v>3628.2304759999997</v>
      </c>
      <c r="D20" s="54">
        <v>8.842003935807014</v>
      </c>
      <c r="E20" s="53">
        <v>338.15405899999996</v>
      </c>
      <c r="F20" s="54">
        <v>0.8240820257602394</v>
      </c>
      <c r="G20" s="53">
        <v>3966.384535</v>
      </c>
      <c r="H20" s="54">
        <v>9.66608596156725</v>
      </c>
      <c r="I20" s="53">
        <v>141.94134900000003</v>
      </c>
      <c r="J20" s="54">
        <v>0.3459113126394889</v>
      </c>
      <c r="K20" s="55">
        <v>81.448355</v>
      </c>
      <c r="L20" s="55">
        <v>108.473</v>
      </c>
    </row>
    <row r="21" spans="1:12" s="19" customFormat="1" ht="18" customHeight="1">
      <c r="A21" s="47">
        <v>2022</v>
      </c>
      <c r="B21" s="53">
        <v>15106.821946000002</v>
      </c>
      <c r="C21" s="53">
        <v>2142.194857</v>
      </c>
      <c r="D21" s="54">
        <v>7.090157230479612</v>
      </c>
      <c r="E21" s="53">
        <v>410.372788</v>
      </c>
      <c r="F21" s="54">
        <v>1.3582366611154073</v>
      </c>
      <c r="G21" s="53">
        <v>2552.567645</v>
      </c>
      <c r="H21" s="54">
        <v>8.44839389159502</v>
      </c>
      <c r="I21" s="53">
        <v>72.70388899999999</v>
      </c>
      <c r="J21" s="54">
        <v>0.24063264020679936</v>
      </c>
      <c r="K21" s="55">
        <v>58.993446</v>
      </c>
      <c r="L21" s="55">
        <v>130.223</v>
      </c>
    </row>
    <row r="22" spans="1:12" s="19" customFormat="1" ht="18" customHeight="1">
      <c r="A22" s="47">
        <v>2023</v>
      </c>
      <c r="B22" s="53">
        <v>18083.748990000004</v>
      </c>
      <c r="C22" s="53">
        <v>3029.998651</v>
      </c>
      <c r="D22" s="54">
        <v>8.377683888101787</v>
      </c>
      <c r="E22" s="53">
        <v>280.080151</v>
      </c>
      <c r="F22" s="54">
        <v>0.7743973640501187</v>
      </c>
      <c r="G22" s="53">
        <v>3310.0788019999995</v>
      </c>
      <c r="H22" s="54">
        <v>9.152081252151904</v>
      </c>
      <c r="I22" s="53">
        <v>75.88437400000001</v>
      </c>
      <c r="J22" s="54">
        <v>0.20981372292316913</v>
      </c>
      <c r="K22" s="55">
        <v>86.847789</v>
      </c>
      <c r="L22" s="55">
        <v>102.893</v>
      </c>
    </row>
    <row r="23" spans="1:12" s="19" customFormat="1" ht="18" customHeight="1">
      <c r="A23" s="37" t="s">
        <v>57</v>
      </c>
      <c r="B23" s="38">
        <v>1288.457294</v>
      </c>
      <c r="C23" s="38">
        <v>214.743415</v>
      </c>
      <c r="D23" s="36">
        <f aca="true" t="shared" si="0" ref="D23:D35">C23/(B23*2)*100</f>
        <v>8.333354004048193</v>
      </c>
      <c r="E23" s="38">
        <v>24.427741</v>
      </c>
      <c r="F23" s="36">
        <f aca="true" t="shared" si="1" ref="F23:F35">E23/(B23*2)*100</f>
        <v>0.9479453107896333</v>
      </c>
      <c r="G23" s="38">
        <v>239.171156</v>
      </c>
      <c r="H23" s="36">
        <f aca="true" t="shared" si="2" ref="H23:H35">G23/(B23*2)*100</f>
        <v>9.281299314837826</v>
      </c>
      <c r="I23" s="38">
        <v>6.660607</v>
      </c>
      <c r="J23" s="36">
        <f aca="true" t="shared" si="3" ref="J23:J35">I23/(B23*2)*100</f>
        <v>0.25847216787924054</v>
      </c>
      <c r="K23" s="52">
        <v>66.645225</v>
      </c>
      <c r="L23" s="52">
        <v>53.157</v>
      </c>
    </row>
    <row r="24" spans="1:12" s="19" customFormat="1" ht="18" customHeight="1">
      <c r="A24" s="37" t="s">
        <v>58</v>
      </c>
      <c r="B24" s="38">
        <v>1545.57086</v>
      </c>
      <c r="C24" s="38">
        <v>244.72929</v>
      </c>
      <c r="D24" s="36">
        <f t="shared" si="0"/>
        <v>7.917116462715917</v>
      </c>
      <c r="E24" s="38">
        <v>25.683808</v>
      </c>
      <c r="F24" s="36">
        <f t="shared" si="1"/>
        <v>0.8308841951122189</v>
      </c>
      <c r="G24" s="38">
        <v>270.413098</v>
      </c>
      <c r="H24" s="36">
        <f t="shared" si="2"/>
        <v>8.748000657828136</v>
      </c>
      <c r="I24" s="38">
        <v>5.326268</v>
      </c>
      <c r="J24" s="36">
        <f t="shared" si="3"/>
        <v>0.17230746702871974</v>
      </c>
      <c r="K24" s="52">
        <v>69.35</v>
      </c>
      <c r="L24" s="52">
        <v>76.95</v>
      </c>
    </row>
    <row r="25" spans="1:12" s="19" customFormat="1" ht="18" customHeight="1">
      <c r="A25" s="37" t="s">
        <v>59</v>
      </c>
      <c r="B25" s="38">
        <v>1581.470892</v>
      </c>
      <c r="C25" s="38">
        <v>280.590557</v>
      </c>
      <c r="D25" s="36">
        <f t="shared" si="0"/>
        <v>8.8711894230678</v>
      </c>
      <c r="E25" s="38">
        <v>20.680529</v>
      </c>
      <c r="F25" s="36">
        <f t="shared" si="1"/>
        <v>0.6538384330882772</v>
      </c>
      <c r="G25" s="38">
        <v>301.271086</v>
      </c>
      <c r="H25" s="36">
        <f t="shared" si="2"/>
        <v>9.525027856156077</v>
      </c>
      <c r="I25" s="38">
        <v>7.340791</v>
      </c>
      <c r="J25" s="36">
        <f t="shared" si="3"/>
        <v>0.23208745216665044</v>
      </c>
      <c r="K25" s="52">
        <v>73.041967</v>
      </c>
      <c r="L25" s="52">
        <v>59.847</v>
      </c>
    </row>
    <row r="26" spans="1:12" s="19" customFormat="1" ht="18" customHeight="1">
      <c r="A26" s="37" t="s">
        <v>55</v>
      </c>
      <c r="B26" s="38">
        <v>2084.957996</v>
      </c>
      <c r="C26" s="38">
        <v>359.78643</v>
      </c>
      <c r="D26" s="36">
        <f t="shared" si="0"/>
        <v>8.628145763373931</v>
      </c>
      <c r="E26" s="38">
        <v>25.244786</v>
      </c>
      <c r="F26" s="36">
        <f t="shared" si="1"/>
        <v>0.6054027478834638</v>
      </c>
      <c r="G26" s="38">
        <v>385.031216</v>
      </c>
      <c r="H26" s="36">
        <f t="shared" si="2"/>
        <v>9.233548511257393</v>
      </c>
      <c r="I26" s="38">
        <v>12.900966</v>
      </c>
      <c r="J26" s="36">
        <f t="shared" si="3"/>
        <v>0.3093819162004835</v>
      </c>
      <c r="K26" s="52">
        <v>80.373034</v>
      </c>
      <c r="L26" s="52">
        <v>60.804</v>
      </c>
    </row>
    <row r="27" spans="1:12" s="19" customFormat="1" ht="18" customHeight="1">
      <c r="A27" s="37" t="s">
        <v>52</v>
      </c>
      <c r="B27" s="38">
        <v>1676.78461</v>
      </c>
      <c r="C27" s="38">
        <v>250.059408</v>
      </c>
      <c r="D27" s="36">
        <f t="shared" si="0"/>
        <v>7.456515479349492</v>
      </c>
      <c r="E27" s="38">
        <v>30.58358</v>
      </c>
      <c r="F27" s="36">
        <f t="shared" si="1"/>
        <v>0.911971037234174</v>
      </c>
      <c r="G27" s="38">
        <v>280.642988</v>
      </c>
      <c r="H27" s="36">
        <f t="shared" si="2"/>
        <v>8.368486516583665</v>
      </c>
      <c r="I27" s="38">
        <v>6.479122</v>
      </c>
      <c r="J27" s="36">
        <f t="shared" si="3"/>
        <v>0.19320078325384918</v>
      </c>
      <c r="K27" s="52">
        <v>76.845082</v>
      </c>
      <c r="L27" s="52">
        <v>61.424</v>
      </c>
    </row>
    <row r="28" spans="1:12" s="19" customFormat="1" ht="18" customHeight="1">
      <c r="A28" s="37" t="s">
        <v>53</v>
      </c>
      <c r="B28" s="38">
        <v>1377.04396</v>
      </c>
      <c r="C28" s="38">
        <v>223.795444</v>
      </c>
      <c r="D28" s="36">
        <f t="shared" si="0"/>
        <v>8.125936807420441</v>
      </c>
      <c r="E28" s="38">
        <v>24.052441</v>
      </c>
      <c r="F28" s="36">
        <f t="shared" si="1"/>
        <v>0.8733359899418172</v>
      </c>
      <c r="G28" s="38">
        <v>247.847885</v>
      </c>
      <c r="H28" s="36">
        <f t="shared" si="2"/>
        <v>8.999272797362256</v>
      </c>
      <c r="I28" s="38">
        <v>4.860813</v>
      </c>
      <c r="J28" s="36">
        <f t="shared" si="3"/>
        <v>0.17649447443929098</v>
      </c>
      <c r="K28" s="52">
        <v>78.972467</v>
      </c>
      <c r="L28" s="52">
        <v>77.776</v>
      </c>
    </row>
    <row r="29" spans="1:12" s="19" customFormat="1" ht="18" customHeight="1">
      <c r="A29" s="37" t="s">
        <v>60</v>
      </c>
      <c r="B29" s="38">
        <v>1385.110677</v>
      </c>
      <c r="C29" s="38">
        <v>237.227556</v>
      </c>
      <c r="D29" s="36">
        <f t="shared" si="0"/>
        <v>8.563487378272516</v>
      </c>
      <c r="E29" s="38">
        <v>23.361747</v>
      </c>
      <c r="F29" s="36">
        <f t="shared" si="1"/>
        <v>0.84331697776668</v>
      </c>
      <c r="G29" s="38">
        <v>260.589303</v>
      </c>
      <c r="H29" s="36">
        <f t="shared" si="2"/>
        <v>9.406804356039196</v>
      </c>
      <c r="I29" s="38">
        <v>5.562472</v>
      </c>
      <c r="J29" s="36">
        <f t="shared" si="3"/>
        <v>0.20079521775284098</v>
      </c>
      <c r="K29" s="52">
        <v>81.376394</v>
      </c>
      <c r="L29" s="52">
        <v>87.923</v>
      </c>
    </row>
    <row r="30" spans="1:12" s="19" customFormat="1" ht="18" customHeight="1">
      <c r="A30" s="37" t="s">
        <v>61</v>
      </c>
      <c r="B30" s="38">
        <v>1804.141994</v>
      </c>
      <c r="C30" s="38">
        <v>323.672268</v>
      </c>
      <c r="D30" s="36">
        <f t="shared" si="0"/>
        <v>8.970254810220885</v>
      </c>
      <c r="E30" s="38">
        <v>26.355696</v>
      </c>
      <c r="F30" s="36">
        <f t="shared" si="1"/>
        <v>0.7304218871810152</v>
      </c>
      <c r="G30" s="38">
        <v>350.027964</v>
      </c>
      <c r="H30" s="36">
        <f t="shared" si="2"/>
        <v>9.7006766974019</v>
      </c>
      <c r="I30" s="38">
        <v>9.208394</v>
      </c>
      <c r="J30" s="36">
        <f t="shared" si="3"/>
        <v>0.2552014761206207</v>
      </c>
      <c r="K30" s="52">
        <v>86.058949</v>
      </c>
      <c r="L30" s="52">
        <v>103.096</v>
      </c>
    </row>
    <row r="31" spans="1:12" s="19" customFormat="1" ht="18" customHeight="1">
      <c r="A31" s="37" t="s">
        <v>54</v>
      </c>
      <c r="B31" s="38">
        <v>1699.623807</v>
      </c>
      <c r="C31" s="38">
        <v>297.810072</v>
      </c>
      <c r="D31" s="36">
        <f t="shared" si="0"/>
        <v>8.761058499341202</v>
      </c>
      <c r="E31" s="38">
        <v>22.95553</v>
      </c>
      <c r="F31" s="36">
        <f t="shared" si="1"/>
        <v>0.6753120868705271</v>
      </c>
      <c r="G31" s="38">
        <v>320.765602</v>
      </c>
      <c r="H31" s="36">
        <f t="shared" si="2"/>
        <v>9.436370586211728</v>
      </c>
      <c r="I31" s="38">
        <v>7.490889</v>
      </c>
      <c r="J31" s="36">
        <f t="shared" si="3"/>
        <v>0.22036903016856838</v>
      </c>
      <c r="K31" s="52">
        <v>86.847789</v>
      </c>
      <c r="L31" s="52">
        <v>102.893</v>
      </c>
    </row>
    <row r="32" spans="1:12" s="19" customFormat="1" ht="18" customHeight="1">
      <c r="A32" s="47">
        <v>2024</v>
      </c>
      <c r="B32" s="53">
        <f>SUM(B33:B47)</f>
        <v>5880.81854</v>
      </c>
      <c r="C32" s="53">
        <f>SUM(C33:C47)</f>
        <v>970.476994</v>
      </c>
      <c r="D32" s="54">
        <f t="shared" si="0"/>
        <v>8.251206761431547</v>
      </c>
      <c r="E32" s="53">
        <f>SUM(E33:E47)</f>
        <v>82.13485800000001</v>
      </c>
      <c r="F32" s="54">
        <f t="shared" si="1"/>
        <v>0.698328450719379</v>
      </c>
      <c r="G32" s="53">
        <f>SUM(G33:G47)</f>
        <v>1052.611852</v>
      </c>
      <c r="H32" s="54">
        <f>G32/(B32*2)*100</f>
        <v>8.949535212150925</v>
      </c>
      <c r="I32" s="53">
        <f>SUM(I33:I57)</f>
        <v>36.691</v>
      </c>
      <c r="J32" s="54">
        <f t="shared" si="3"/>
        <v>0.3119548728670686</v>
      </c>
      <c r="K32" s="55">
        <f>K35</f>
        <v>99.429615</v>
      </c>
      <c r="L32" s="55">
        <f>L35</f>
        <v>61.828</v>
      </c>
    </row>
    <row r="33" spans="1:12" s="19" customFormat="1" ht="18" customHeight="1">
      <c r="A33" s="37" t="s">
        <v>56</v>
      </c>
      <c r="B33" s="38">
        <v>1756.21238</v>
      </c>
      <c r="C33" s="38">
        <v>253.480895</v>
      </c>
      <c r="D33" s="38">
        <f t="shared" si="0"/>
        <v>7.216692522119677</v>
      </c>
      <c r="E33" s="38">
        <v>26.691613</v>
      </c>
      <c r="F33" s="38">
        <f t="shared" si="1"/>
        <v>0.7599198509237248</v>
      </c>
      <c r="G33" s="38">
        <v>280.172508</v>
      </c>
      <c r="H33" s="38">
        <f t="shared" si="2"/>
        <v>7.976612373043402</v>
      </c>
      <c r="I33" s="38">
        <v>7.015021</v>
      </c>
      <c r="J33" s="38">
        <f t="shared" si="3"/>
        <v>0.19972017849002976</v>
      </c>
      <c r="K33" s="52">
        <v>87.06273</v>
      </c>
      <c r="L33" s="52">
        <v>104.578</v>
      </c>
    </row>
    <row r="34" spans="1:12" s="19" customFormat="1" ht="18" customHeight="1">
      <c r="A34" s="37" t="s">
        <v>62</v>
      </c>
      <c r="B34" s="38">
        <v>1546.904567</v>
      </c>
      <c r="C34" s="38">
        <v>273.799911</v>
      </c>
      <c r="D34" s="38">
        <f>C34/(B34*2)*100</f>
        <v>8.849928975612107</v>
      </c>
      <c r="E34" s="38">
        <v>21.489017</v>
      </c>
      <c r="F34" s="38">
        <f>E34/(B34*2)*100</f>
        <v>0.6945812126495584</v>
      </c>
      <c r="G34" s="38">
        <v>295.288928</v>
      </c>
      <c r="H34" s="38">
        <f>G34/(B34*2)*100</f>
        <v>9.544510188261665</v>
      </c>
      <c r="I34" s="38">
        <v>15.738445</v>
      </c>
      <c r="J34" s="38">
        <f>I34/(B34*2)*100</f>
        <v>0.5087076906923373</v>
      </c>
      <c r="K34" s="52">
        <v>95.121152</v>
      </c>
      <c r="L34" s="52">
        <v>123.392</v>
      </c>
    </row>
    <row r="35" spans="1:12" s="19" customFormat="1" ht="18" customHeight="1">
      <c r="A35" s="56" t="s">
        <v>67</v>
      </c>
      <c r="B35" s="39">
        <v>2577.701593</v>
      </c>
      <c r="C35" s="39">
        <v>443.196188</v>
      </c>
      <c r="D35" s="39">
        <f t="shared" si="0"/>
        <v>8.596731856075632</v>
      </c>
      <c r="E35" s="39">
        <v>33.954228</v>
      </c>
      <c r="F35" s="39">
        <f t="shared" si="1"/>
        <v>0.6586144046348502</v>
      </c>
      <c r="G35" s="39">
        <v>477.150416</v>
      </c>
      <c r="H35" s="39">
        <f t="shared" si="2"/>
        <v>9.255346260710482</v>
      </c>
      <c r="I35" s="39">
        <v>13.937534</v>
      </c>
      <c r="J35" s="39">
        <f t="shared" si="3"/>
        <v>0.270348089124217</v>
      </c>
      <c r="K35" s="57">
        <v>99.429615</v>
      </c>
      <c r="L35" s="57">
        <v>61.828</v>
      </c>
    </row>
    <row r="36" spans="1:14" ht="18" customHeight="1">
      <c r="A36" s="75" t="s">
        <v>31</v>
      </c>
      <c r="B36" s="76"/>
      <c r="C36" s="76"/>
      <c r="D36" s="76"/>
      <c r="E36" s="76"/>
      <c r="F36" s="76"/>
      <c r="G36" s="73" t="s">
        <v>33</v>
      </c>
      <c r="H36" s="74"/>
      <c r="I36" s="74"/>
      <c r="J36" s="74"/>
      <c r="K36" s="74"/>
      <c r="L36" s="74"/>
      <c r="M36" s="74"/>
      <c r="N36" s="33"/>
    </row>
    <row r="37" spans="1:14" ht="18" customHeight="1">
      <c r="A37" s="28" t="s">
        <v>32</v>
      </c>
      <c r="B37" s="28"/>
      <c r="C37" s="28"/>
      <c r="D37" s="28"/>
      <c r="E37" s="29"/>
      <c r="F37" s="29"/>
      <c r="G37" s="20" t="s">
        <v>50</v>
      </c>
      <c r="H37" s="21"/>
      <c r="I37" s="21"/>
      <c r="J37" s="21"/>
      <c r="K37" s="21"/>
      <c r="L37" s="21"/>
      <c r="M37" s="21"/>
      <c r="N37" s="29"/>
    </row>
    <row r="38" spans="1:14" ht="18" customHeight="1">
      <c r="A38" s="58" t="s">
        <v>63</v>
      </c>
      <c r="B38" s="58"/>
      <c r="C38" s="58"/>
      <c r="D38" s="58"/>
      <c r="E38" s="59"/>
      <c r="F38" s="59"/>
      <c r="G38" s="60" t="s">
        <v>64</v>
      </c>
      <c r="H38" s="61"/>
      <c r="I38" s="61"/>
      <c r="J38" s="22"/>
      <c r="K38" s="23"/>
      <c r="L38" s="24"/>
      <c r="M38" s="24"/>
      <c r="N38" s="29"/>
    </row>
    <row r="39" spans="1:14" ht="18" customHeight="1">
      <c r="A39" s="58" t="s">
        <v>65</v>
      </c>
      <c r="B39" s="58"/>
      <c r="C39" s="58"/>
      <c r="D39" s="58"/>
      <c r="E39" s="59"/>
      <c r="F39" s="59"/>
      <c r="G39" s="60" t="s">
        <v>66</v>
      </c>
      <c r="H39" s="61"/>
      <c r="I39" s="61"/>
      <c r="J39" s="22"/>
      <c r="K39" s="23"/>
      <c r="L39" s="24"/>
      <c r="M39" s="24"/>
      <c r="N39" s="29"/>
    </row>
    <row r="40" spans="1:14" ht="18" customHeight="1">
      <c r="A40" s="28" t="s">
        <v>34</v>
      </c>
      <c r="B40" s="28"/>
      <c r="C40" s="28"/>
      <c r="D40" s="28"/>
      <c r="E40" s="29"/>
      <c r="F40" s="29"/>
      <c r="G40" s="20" t="s">
        <v>51</v>
      </c>
      <c r="H40" s="20"/>
      <c r="I40" s="20"/>
      <c r="J40" s="20"/>
      <c r="K40" s="23"/>
      <c r="L40" s="25"/>
      <c r="M40" s="25"/>
      <c r="N40" s="29"/>
    </row>
    <row r="41" spans="1:14" ht="18" customHeight="1">
      <c r="A41" s="28"/>
      <c r="B41" s="28"/>
      <c r="C41" s="28"/>
      <c r="D41" s="28"/>
      <c r="E41" s="29"/>
      <c r="F41" s="29"/>
      <c r="G41" s="20"/>
      <c r="H41" s="20"/>
      <c r="I41" s="20"/>
      <c r="J41" s="20"/>
      <c r="K41" s="23"/>
      <c r="L41" s="25"/>
      <c r="M41" s="25"/>
      <c r="N41" s="29"/>
    </row>
    <row r="42" spans="1:14" ht="18" customHeight="1">
      <c r="A42" s="28"/>
      <c r="B42" s="28"/>
      <c r="C42" s="28"/>
      <c r="D42" s="28"/>
      <c r="E42" s="29"/>
      <c r="F42" s="29"/>
      <c r="G42" s="20"/>
      <c r="H42" s="20"/>
      <c r="I42" s="20"/>
      <c r="J42" s="20"/>
      <c r="K42" s="23"/>
      <c r="L42" s="25"/>
      <c r="M42" s="25"/>
      <c r="N42" s="29"/>
    </row>
    <row r="43" spans="1:14" ht="18" customHeight="1">
      <c r="A43" s="28"/>
      <c r="B43" s="28"/>
      <c r="C43" s="28"/>
      <c r="D43" s="28"/>
      <c r="E43" s="29"/>
      <c r="F43" s="29"/>
      <c r="G43" s="20"/>
      <c r="H43" s="20"/>
      <c r="I43" s="20"/>
      <c r="J43" s="20"/>
      <c r="K43" s="23"/>
      <c r="L43" s="25"/>
      <c r="M43" s="25"/>
      <c r="N43" s="29"/>
    </row>
    <row r="44" spans="1:14" ht="18" customHeight="1">
      <c r="A44" s="28"/>
      <c r="B44" s="28"/>
      <c r="C44" s="28"/>
      <c r="D44" s="28"/>
      <c r="E44" s="29"/>
      <c r="F44" s="29"/>
      <c r="G44" s="20"/>
      <c r="H44" s="20"/>
      <c r="I44" s="20"/>
      <c r="J44" s="20"/>
      <c r="K44" s="23"/>
      <c r="L44" s="25"/>
      <c r="M44" s="25"/>
      <c r="N44" s="29"/>
    </row>
    <row r="45" spans="1:14" ht="18" customHeight="1">
      <c r="A45" s="28"/>
      <c r="B45" s="28"/>
      <c r="C45" s="28"/>
      <c r="D45" s="28"/>
      <c r="E45" s="29"/>
      <c r="F45" s="29"/>
      <c r="G45" s="20"/>
      <c r="H45" s="20"/>
      <c r="I45" s="20"/>
      <c r="J45" s="20"/>
      <c r="K45" s="23"/>
      <c r="L45" s="25"/>
      <c r="M45" s="25"/>
      <c r="N45" s="29"/>
    </row>
    <row r="46" spans="1:14" ht="18" customHeight="1">
      <c r="A46" s="28"/>
      <c r="B46" s="28"/>
      <c r="C46" s="28"/>
      <c r="D46" s="28"/>
      <c r="E46" s="29"/>
      <c r="F46" s="29"/>
      <c r="G46" s="20"/>
      <c r="H46" s="20"/>
      <c r="I46" s="20"/>
      <c r="J46" s="20"/>
      <c r="K46" s="23"/>
      <c r="L46" s="25"/>
      <c r="M46" s="25"/>
      <c r="N46" s="29"/>
    </row>
    <row r="47" spans="1:14" ht="18" customHeight="1">
      <c r="A47" s="28"/>
      <c r="B47" s="28"/>
      <c r="C47" s="28"/>
      <c r="D47" s="28"/>
      <c r="E47" s="29"/>
      <c r="F47" s="29"/>
      <c r="G47" s="20"/>
      <c r="H47" s="20"/>
      <c r="I47" s="20"/>
      <c r="J47" s="20"/>
      <c r="K47" s="23"/>
      <c r="L47" s="25"/>
      <c r="M47" s="25"/>
      <c r="N47" s="29"/>
    </row>
    <row r="48" spans="1:12" ht="18" customHeight="1">
      <c r="A48" s="68">
        <v>36</v>
      </c>
      <c r="B48" s="69"/>
      <c r="C48" s="69"/>
      <c r="D48" s="69"/>
      <c r="E48" s="69"/>
      <c r="F48" s="69"/>
      <c r="G48" s="68">
        <v>37</v>
      </c>
      <c r="H48" s="70"/>
      <c r="I48" s="70"/>
      <c r="J48" s="70"/>
      <c r="K48" s="70"/>
      <c r="L48" s="70"/>
    </row>
    <row r="49" spans="1:13" ht="15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</row>
    <row r="50" spans="1:13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5.75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5.75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5.75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5.75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5.75" hidden="1">
      <c r="A55" s="71" t="s">
        <v>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5.75" hidden="1">
      <c r="A56" s="71" t="s">
        <v>1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1:13" ht="15.75" hidden="1">
      <c r="A57" s="71" t="s">
        <v>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15.75" hidden="1">
      <c r="A58" s="71" t="s">
        <v>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</sheetData>
  <sheetProtection/>
  <mergeCells count="11">
    <mergeCell ref="A58:M58"/>
    <mergeCell ref="A55:M55"/>
    <mergeCell ref="A56:M56"/>
    <mergeCell ref="G36:M36"/>
    <mergeCell ref="A36:F36"/>
    <mergeCell ref="A1:F1"/>
    <mergeCell ref="K2:L2"/>
    <mergeCell ref="K3:L3"/>
    <mergeCell ref="A48:F48"/>
    <mergeCell ref="G48:L48"/>
    <mergeCell ref="A57:M5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OneRip</dc:creator>
  <cp:keywords/>
  <dc:description/>
  <cp:lastModifiedBy>黃心怡</cp:lastModifiedBy>
  <cp:lastPrinted>2024-04-03T08:04:46Z</cp:lastPrinted>
  <dcterms:created xsi:type="dcterms:W3CDTF">2005-08-09T00:49:14Z</dcterms:created>
  <dcterms:modified xsi:type="dcterms:W3CDTF">2024-04-03T08:04:48Z</dcterms:modified>
  <cp:category/>
  <cp:version/>
  <cp:contentType/>
  <cp:contentStatus/>
</cp:coreProperties>
</file>